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Income Statement " sheetId="1" r:id="rId1"/>
    <sheet name="Balance Sheet" sheetId="2" r:id="rId2"/>
    <sheet name="Statement of changes in equity" sheetId="3" r:id="rId3"/>
    <sheet name="Cash Flow Statement" sheetId="4" r:id="rId4"/>
    <sheet name="Notes" sheetId="5" r:id="rId5"/>
  </sheets>
  <definedNames>
    <definedName name="_xlnm.Print_Area" localSheetId="1">'Balance Sheet'!$A$1:$H$52</definedName>
    <definedName name="_xlnm.Print_Area" localSheetId="3">'Cash Flow Statement'!$A$1:$H$55</definedName>
    <definedName name="_xlnm.Print_Area" localSheetId="0">'Income Statement '!$A$1:$H$30</definedName>
    <definedName name="_xlnm.Print_Area" localSheetId="4">'Notes'!$A$6:$I$288</definedName>
    <definedName name="_xlnm.Print_Area" localSheetId="2">'Statement of changes in equity'!$A$1:$H$34</definedName>
    <definedName name="_xlnm.Print_Titles" localSheetId="4">'Notes'!$1:$5</definedName>
  </definedNames>
  <calcPr fullCalcOnLoad="1"/>
</workbook>
</file>

<file path=xl/sharedStrings.xml><?xml version="1.0" encoding="utf-8"?>
<sst xmlns="http://schemas.openxmlformats.org/spreadsheetml/2006/main" count="371" uniqueCount="281">
  <si>
    <t>(Incorporated in Malaysia)</t>
  </si>
  <si>
    <t>Property, plant &amp; equipment</t>
  </si>
  <si>
    <t>Other investments</t>
  </si>
  <si>
    <t>Inventories</t>
  </si>
  <si>
    <t>Trade receivables</t>
  </si>
  <si>
    <t>Other receivables</t>
  </si>
  <si>
    <t>Cash and bank balances</t>
  </si>
  <si>
    <t>Trade payables</t>
  </si>
  <si>
    <t>Other payables</t>
  </si>
  <si>
    <t>Share capital</t>
  </si>
  <si>
    <t>Reserves</t>
  </si>
  <si>
    <t>Shareholders' equity</t>
  </si>
  <si>
    <t>Deferred taxation</t>
  </si>
  <si>
    <t>Net tangible assets per stock unit</t>
  </si>
  <si>
    <t>Share</t>
  </si>
  <si>
    <t>capital</t>
  </si>
  <si>
    <t>Non-</t>
  </si>
  <si>
    <t>distributable</t>
  </si>
  <si>
    <t>reserves</t>
  </si>
  <si>
    <t>Distributable</t>
  </si>
  <si>
    <t>RM'000</t>
  </si>
  <si>
    <t>Total</t>
  </si>
  <si>
    <t>Net profit for the period</t>
  </si>
  <si>
    <t xml:space="preserve"> income statement</t>
  </si>
  <si>
    <t xml:space="preserve">Issue of shares pursuant to </t>
  </si>
  <si>
    <t xml:space="preserve"> Employee Share Option Scheme</t>
  </si>
  <si>
    <t>Revenue</t>
  </si>
  <si>
    <t>Operating expenses</t>
  </si>
  <si>
    <t>Other operating income</t>
  </si>
  <si>
    <t>Profit before taxation</t>
  </si>
  <si>
    <t>Taxation</t>
  </si>
  <si>
    <t>Earnings per stock unit</t>
  </si>
  <si>
    <t>Basic</t>
  </si>
  <si>
    <t>Diluted</t>
  </si>
  <si>
    <t>Adjustment for:</t>
  </si>
  <si>
    <t>Non-cash items</t>
  </si>
  <si>
    <t>Non-operating items</t>
  </si>
  <si>
    <t>Operating profit before working capital changes</t>
  </si>
  <si>
    <t>Changes in working capital</t>
  </si>
  <si>
    <t>Net changes in current assets</t>
  </si>
  <si>
    <t>Net changes in current liabilities</t>
  </si>
  <si>
    <t>Net cash generated from operating activities</t>
  </si>
  <si>
    <t>Property, plant and equipment</t>
  </si>
  <si>
    <t>Employee Share Option Scheme</t>
  </si>
  <si>
    <t xml:space="preserve">Proceeds from issue of shares pursuant to </t>
  </si>
  <si>
    <t>Net cash used in investing activities</t>
  </si>
  <si>
    <t>A 1</t>
  </si>
  <si>
    <t>A 2</t>
  </si>
  <si>
    <t>A 3</t>
  </si>
  <si>
    <t>A 4</t>
  </si>
  <si>
    <t>A 5</t>
  </si>
  <si>
    <t>A 6</t>
  </si>
  <si>
    <t>(i)</t>
  </si>
  <si>
    <t>Issued and fully paid-up share capital</t>
  </si>
  <si>
    <t>Ordinary stock units of RM1 each: -</t>
  </si>
  <si>
    <t>(ii)</t>
  </si>
  <si>
    <t>A 7</t>
  </si>
  <si>
    <t>A 8</t>
  </si>
  <si>
    <t>A 9</t>
  </si>
  <si>
    <t>A 10</t>
  </si>
  <si>
    <t>A 11</t>
  </si>
  <si>
    <t>A 12</t>
  </si>
  <si>
    <t>A</t>
  </si>
  <si>
    <t>B</t>
  </si>
  <si>
    <t>B 1</t>
  </si>
  <si>
    <t>B 2</t>
  </si>
  <si>
    <t>B 3</t>
  </si>
  <si>
    <t>B 4</t>
  </si>
  <si>
    <t>There were no profit forecast prepared for public release and profit guarantee provided by the Group.</t>
  </si>
  <si>
    <t>B 5</t>
  </si>
  <si>
    <t>Current provision</t>
  </si>
  <si>
    <t xml:space="preserve">ended </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</si>
  <si>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</si>
  <si>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</si>
  <si>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</si>
  <si>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</si>
  <si>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</si>
  <si>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</si>
  <si>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</si>
  <si>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</si>
  <si>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</si>
  <si>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</si>
  <si>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</si>
  <si>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</si>
  <si>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</si>
  <si>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</si>
  <si>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</si>
  <si>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</si>
  <si>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</si>
  <si>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Basic earnings per stock unit: -</t>
  </si>
  <si>
    <t>Net profit (RM'000)</t>
  </si>
  <si>
    <t>Weighted average number of stock units ('000)</t>
  </si>
  <si>
    <t>Basic earnings per stock unit (sen)</t>
  </si>
  <si>
    <t>Diluted earnings per stock unit: -</t>
  </si>
  <si>
    <t>Diluted earnings per stock unit (sen)</t>
  </si>
  <si>
    <t>There were no unusual items affecting assets, liabilities, equity, net income or cash flows for the current financial period.</t>
  </si>
  <si>
    <t>As at the date of issue of this interim financial report, there were no corporate proposals announced but not completed.</t>
  </si>
  <si>
    <t>The basic and diluted earnings per stock unit are calculated as follows: -</t>
  </si>
  <si>
    <t>A 13</t>
  </si>
  <si>
    <t>(c)</t>
  </si>
  <si>
    <t>(d)</t>
  </si>
  <si>
    <t>(e)</t>
  </si>
  <si>
    <t>As at</t>
  </si>
  <si>
    <t>By Order of the Board</t>
  </si>
  <si>
    <t>Gan Kok Tiong</t>
  </si>
  <si>
    <t>Company Secretary</t>
  </si>
  <si>
    <t>Agency fees charged by Tat Lee Commodities Pte Ltd, a company in which several substantial shareholders and several directors have interests</t>
  </si>
  <si>
    <t>Tax recoverable</t>
  </si>
  <si>
    <t>Non-current liability</t>
  </si>
  <si>
    <t>Included in trade payables are: -</t>
  </si>
  <si>
    <t>Amount due to Yew Hoe Chan, a partnership of whom two of the partners are connected to a director</t>
  </si>
  <si>
    <t>Amount due to Negri Sembilan Oil Palms Berhad, a company in which several directors and substantial shareholders have interests</t>
  </si>
  <si>
    <t>Purchase of oil palm produce from Negri Sembilan Oil Palms Berhad, a company in which several directors and substantial shareholders have interests</t>
  </si>
  <si>
    <t>Purchase of fertilisers from Yew Hoe Chan, a partnership of whom two of the partners are connected to a director</t>
  </si>
  <si>
    <t xml:space="preserve">Net profit </t>
  </si>
  <si>
    <t>at the subscription price of RM3.51 per share</t>
  </si>
  <si>
    <t>Taxes paid</t>
  </si>
  <si>
    <t>Interest received</t>
  </si>
  <si>
    <t>Net dividends received</t>
  </si>
  <si>
    <t>Investments in associates</t>
  </si>
  <si>
    <t>Share of results of associates</t>
  </si>
  <si>
    <t>Profit on sale</t>
  </si>
  <si>
    <t>At 1 September 2003</t>
  </si>
  <si>
    <t>Type of dividend</t>
  </si>
  <si>
    <t>Gross</t>
  </si>
  <si>
    <t>Tax</t>
  </si>
  <si>
    <t>Net</t>
  </si>
  <si>
    <t>First interim</t>
  </si>
  <si>
    <t>Tax exempt</t>
  </si>
  <si>
    <t>Second interim</t>
  </si>
  <si>
    <t>Cash generated from operations</t>
  </si>
  <si>
    <t>Issue of shares pursuant to Employee Share Option Scheme</t>
  </si>
  <si>
    <t>(f)</t>
  </si>
  <si>
    <t>Share of associates' taxation</t>
  </si>
  <si>
    <t>Purchase of oil palm produce from Seong Thye Plantations Sdn Bhd, a company in which several directors and substantial shareholders have interests</t>
  </si>
  <si>
    <t>(g)</t>
  </si>
  <si>
    <t>Management and secretarial fees charged by Sin Thye Management Sdn Bhd, an associate in which several substantial shareholders and several directors have interests</t>
  </si>
  <si>
    <t>(h)</t>
  </si>
  <si>
    <t>Overprovision in prior year</t>
  </si>
  <si>
    <t>%</t>
  </si>
  <si>
    <t>The interim financial report has been prepared in accordance with Malaysian Accounting Standards Board ('MASB') Standard No. 26 : Interim Financial Reporting and Chapter 9 Part K of the Listing Requirements of Bursa Malaysia Securities Berhad.</t>
  </si>
  <si>
    <t>There were no changes in estimates of amounts reported in prior financial years that have had a material effect in the current interim period.</t>
  </si>
  <si>
    <t>financial quarter</t>
  </si>
  <si>
    <r>
      <t xml:space="preserve">Chin Teck Plantations Berhad </t>
    </r>
    <r>
      <rPr>
        <b/>
        <sz val="9"/>
        <rFont val="Book Antiqua"/>
        <family val="1"/>
      </rPr>
      <t>(3250V)</t>
    </r>
    <r>
      <rPr>
        <b/>
        <sz val="10"/>
        <rFont val="Book Antiqua"/>
        <family val="1"/>
      </rPr>
      <t xml:space="preserve"> </t>
    </r>
  </si>
  <si>
    <t>Condensed Consolidated Income Statement</t>
  </si>
  <si>
    <t>Financial Quarter</t>
  </si>
  <si>
    <t xml:space="preserve">Condensed Consolidated Balance Sheet </t>
  </si>
  <si>
    <t>Non-Current Assets</t>
  </si>
  <si>
    <t>Current Assets</t>
  </si>
  <si>
    <t>Current Liabilities</t>
  </si>
  <si>
    <t>Net Current Assets</t>
  </si>
  <si>
    <t xml:space="preserve">Condensed Consolidated Statement Of Changes In Equity </t>
  </si>
  <si>
    <t xml:space="preserve">Condensed Consolidated Cash Flow Statement </t>
  </si>
  <si>
    <t>Cash Flows From Operating Activities</t>
  </si>
  <si>
    <t xml:space="preserve">Cash Flows From Investing Activities </t>
  </si>
  <si>
    <t xml:space="preserve">Cash Flows From Financing Activities </t>
  </si>
  <si>
    <t xml:space="preserve">Effects Of Exchange Rate Changes </t>
  </si>
  <si>
    <t>Cash And Cash Equivalents At Beginning Of The Financial Period</t>
  </si>
  <si>
    <t>Cash And Cash Equivalents At End Of The Financial Period</t>
  </si>
  <si>
    <t>Cash and cash equivalents at end of the financial period comprise the following:</t>
  </si>
  <si>
    <t>Deposits with financial institutions</t>
  </si>
  <si>
    <t>Less: Deposits pledged for bank guarantee facilities</t>
  </si>
  <si>
    <t>Own estates</t>
  </si>
  <si>
    <t>Production (m/t)</t>
  </si>
  <si>
    <t>ffb</t>
  </si>
  <si>
    <t>Crude palm oil</t>
  </si>
  <si>
    <t>Palm kernel</t>
  </si>
  <si>
    <t>Extraction Rate (%)</t>
  </si>
  <si>
    <t>Planted area (hectares)</t>
  </si>
  <si>
    <t>Mature</t>
  </si>
  <si>
    <t>The plantation statistics are as follows: -</t>
  </si>
  <si>
    <t>Purchase</t>
  </si>
  <si>
    <t>Replanting and immature</t>
  </si>
  <si>
    <t>31.8.2004</t>
  </si>
  <si>
    <t>2004</t>
  </si>
  <si>
    <t>2003</t>
  </si>
  <si>
    <t>At 31.8.2004</t>
  </si>
  <si>
    <t>months</t>
  </si>
  <si>
    <t>Effect of dilution from share options</t>
  </si>
  <si>
    <t>RM4.66</t>
  </si>
  <si>
    <t xml:space="preserve">Explanatory Notes - Malaysian Accounting Standards Board ('MASB') Standard No. 26 : Interim Financial Reporting </t>
  </si>
  <si>
    <t xml:space="preserve">Basis Of Preparation </t>
  </si>
  <si>
    <t xml:space="preserve">Auditors' Report On Preceding Annual Financial Statements </t>
  </si>
  <si>
    <t xml:space="preserve">Seasonal Or Cyclical Nature Of Operations </t>
  </si>
  <si>
    <t xml:space="preserve">Items Of Unusual Nature </t>
  </si>
  <si>
    <t xml:space="preserve">Changes In Estimates Of Amounts Reported </t>
  </si>
  <si>
    <t xml:space="preserve">Changes In Debt And Equity Securities </t>
  </si>
  <si>
    <t xml:space="preserve">Dividends Paid </t>
  </si>
  <si>
    <t xml:space="preserve">Segmental Information </t>
  </si>
  <si>
    <t xml:space="preserve">Property, Plant And Equipment </t>
  </si>
  <si>
    <t xml:space="preserve">Changes In Composition Of The Group </t>
  </si>
  <si>
    <t xml:space="preserve">Contingent Liabilities And Contingent Assets </t>
  </si>
  <si>
    <t xml:space="preserve">Related Party Transactions And Balances </t>
  </si>
  <si>
    <t xml:space="preserve">Information As Required By The Listing Requirements (Part A Of Appendix 9B) Of Bursa Malaysia Securities Berhad </t>
  </si>
  <si>
    <t xml:space="preserve">Review Of Performance </t>
  </si>
  <si>
    <t xml:space="preserve">Prospects For Current Financial Year </t>
  </si>
  <si>
    <t xml:space="preserve">Variance Of Actual Profit From Forecast Profit And Shortfall In Profit Guarantee </t>
  </si>
  <si>
    <t xml:space="preserve">Taxation </t>
  </si>
  <si>
    <t xml:space="preserve">Quoted Securities </t>
  </si>
  <si>
    <t xml:space="preserve">Status Of Corporate Proposals </t>
  </si>
  <si>
    <t xml:space="preserve">Borrowings And Debt Securities </t>
  </si>
  <si>
    <t xml:space="preserve">Off Balance Sheet Financial Instruments </t>
  </si>
  <si>
    <t xml:space="preserve">Material Litigation </t>
  </si>
  <si>
    <t xml:space="preserve">Dividends </t>
  </si>
  <si>
    <t xml:space="preserve">Earnings Per Stock Unit </t>
  </si>
  <si>
    <t>Profit from operations</t>
  </si>
  <si>
    <t>Represented By:</t>
  </si>
  <si>
    <t>Currency translation difference,</t>
  </si>
  <si>
    <t xml:space="preserve"> representing loss not recognised in the</t>
  </si>
  <si>
    <t xml:space="preserve">The revenue and earnings are impacted by the production of fresh fruit bunches ('ffb') and volatility of the selling prices of crude palm oil and palm kernel. </t>
  </si>
  <si>
    <t xml:space="preserve">The production of ffb depends on the weather conditions, production cycle of the palms and the age of the palms. </t>
  </si>
  <si>
    <t>No segmental information  has been prepared as the Group's principal activity involves predominantly the cultivation of oil palms, processing and sale of crude palm oil and palm kernel and is wholly carried out in Malaysia.</t>
  </si>
  <si>
    <t>Purchase of fertilisers from Kai Lee Company, the sole proprietor, who is a person connected to several directors</t>
  </si>
  <si>
    <t>Amount due to Kai Lee Company, the sole proprietor who is a person connected to several directors</t>
  </si>
  <si>
    <t xml:space="preserve">Profits / (Losses) On Sale Of Unquoted Investments And / Or Properties </t>
  </si>
  <si>
    <t>Total dividends for the financial year ended 31 August 2004:</t>
  </si>
  <si>
    <t>Purchase of oil palm produce from Timor Oil Palm Plantation Berhad, a company in which several directors and substantial shareholders have interests</t>
  </si>
  <si>
    <t>First</t>
  </si>
  <si>
    <t>30 November</t>
  </si>
  <si>
    <t>Three Months</t>
  </si>
  <si>
    <t>12.43 sen</t>
  </si>
  <si>
    <t>12.34 sen</t>
  </si>
  <si>
    <t>As At 30 November 2004</t>
  </si>
  <si>
    <t>(The condensed consolidated balance sheet should be read in conjunction with the Annual Financial Statements for the year ended 31 August 2004)</t>
  </si>
  <si>
    <t>The condensed consolidated income statement should be read in conjunction with the Annual Financial Statements for the year ended 31 August 2004.</t>
  </si>
  <si>
    <t>For The Three Months Ended 30 November 2004</t>
  </si>
  <si>
    <t xml:space="preserve"> representing gain not recognised in the</t>
  </si>
  <si>
    <t>At 30 November 2003</t>
  </si>
  <si>
    <t>At 1 September 2004</t>
  </si>
  <si>
    <t>(The condensed consolidated statement of changes in equity should be read in conjunction with the Annual Financial Statements for the year ended 31 August 2004)</t>
  </si>
  <si>
    <t>(The condensed consolidated cash flow statement should be read in conjunction with the Annual Financial Statements for the year ended 31 August 2004)</t>
  </si>
  <si>
    <t>Notes To The Interim Financial Report - 30 November 2004</t>
  </si>
  <si>
    <t xml:space="preserve">The interim financial report is unaudited and should be read in conjunction with the audited financial statements for the financial year ended 31 August 2004. </t>
  </si>
  <si>
    <t>The same accounting policies and methods of computation are followed in the interim financial report as compared with the annual  financial statements for the financial year ended 31 August 2004.</t>
  </si>
  <si>
    <t>The auditors' report on the financial statements for the financial year ended 31 August 2004 was not qualified.</t>
  </si>
  <si>
    <t>30.11.2004</t>
  </si>
  <si>
    <t>First Financial Quarter Ended</t>
  </si>
  <si>
    <t>30.11.2003</t>
  </si>
  <si>
    <t>Three Months Ended</t>
  </si>
  <si>
    <t>There were no issuances, cancellations, repurchases, resale and repayments of debts and equity securities for the three months ended 30 November 2004, except for the following:</t>
  </si>
  <si>
    <t>At 24.1.2005</t>
  </si>
  <si>
    <t>No dividend was paid during the three months ended 30 November 2004.</t>
  </si>
  <si>
    <t>The valuation of property, plant and equipment have been brought forward without amendment from the financial statements for the financial year ended 31 August 2004.</t>
  </si>
  <si>
    <t xml:space="preserve">Material Events Subsequent To The First Financial Quarter </t>
  </si>
  <si>
    <t xml:space="preserve">There were no material events subsequent to the first financial quarter that have not been reflected in the financial statements for the financial quarter ended 30 November 2004, except for the following: </t>
  </si>
  <si>
    <t>At 30.11.2004</t>
  </si>
  <si>
    <t>As at the date of issue of this interim financial report, there were no contingent liabilities and contingent assets that had arisen since 31 August 2004.</t>
  </si>
  <si>
    <t>Three months ended</t>
  </si>
  <si>
    <t>Three</t>
  </si>
  <si>
    <t xml:space="preserve">There were no sale of unquoted investments and/or properties in the first financial quarter and three months ended 30 November 2004. </t>
  </si>
  <si>
    <t xml:space="preserve">First </t>
  </si>
  <si>
    <t>Investments in quoted securities as at 30 November 2004: -</t>
  </si>
  <si>
    <t>As at 30 November 2004, there were no borrowings and debt securities.</t>
  </si>
  <si>
    <t>No material litigation as at 31 August 2004 and at the date of issue of this interim financial report.</t>
  </si>
  <si>
    <t>On 5 January 2005, the Board declared a first interim dividend of 15% or 15 sen per stock unit less 28% taxation in respect of the financial year ending 31 August 2005 which is payable on 7 February 2005.</t>
  </si>
  <si>
    <t>First financial quarter ended</t>
  </si>
  <si>
    <t>28 January 2005</t>
  </si>
  <si>
    <t>12.07 sen</t>
  </si>
  <si>
    <t>12.02 sen</t>
  </si>
  <si>
    <t>RM4.78</t>
  </si>
  <si>
    <t>At 30 November 2004</t>
  </si>
  <si>
    <t>There were no business combinations, acquisition or disposal of subsidiaries and long term investments, restructurings, and discontinuing operations, except for the purchase of quoted investments as disclosed in Note B7.</t>
  </si>
  <si>
    <t>the subscription of 248,800 cumulative redeemable preference shares ('CRPS') of $S0.01 each in Gaeronic Pte Ltd at S$1.00 per CRPS for a total cash subscription sum of RM566,766 pursuant to a rights issue of shares on a pro-rata basis to its shareholders.</t>
  </si>
  <si>
    <t>Amount due to Tat Lee Commodities Pte Ltd, a company in which several substantial shareholders and several directors have interests</t>
  </si>
  <si>
    <t>Amount due to Sin Thye Management Sdn Bhd, an associate in which several substantial shareholders and several directors have interests</t>
  </si>
  <si>
    <t xml:space="preserve">The increase in revenue was mainly due to the increase in the selling prices of crude palm oil and palm kernel even though the quantity sold were lower. </t>
  </si>
  <si>
    <t xml:space="preserve">Overall, profit after taxation decreased by 2.03% due to the reasons mentioned above. </t>
  </si>
  <si>
    <t xml:space="preserve">Material Change In The Profit Before Taxation For The First Financial Quarter Compared With The Immediate Preceding Quarter </t>
  </si>
  <si>
    <t xml:space="preserve">In the first financial quarter ended 30 November 2004, revenue decreased by 13.17% when compared with the preceding financial quarter, mainly due to lower average selling prices of crude palm oil and palm kernel. </t>
  </si>
  <si>
    <t>Overall, profit before taxation increased by 33.86% due to the reasons mentioned above.</t>
  </si>
  <si>
    <t xml:space="preserve">The average selling price of crude palm oil is currently on a declining trend. However, the Group's profitability would be cushioned by an expected increase in the production of ffb. Despite the volatility of the selling price of crude palm oil, the financial performance is expected to remain favourable for the financial year ending 31 August 2005. </t>
  </si>
  <si>
    <t xml:space="preserve">The Group's share of results of associates, decreased by 13.34% mainly due to lower contribution from associate engaged in property development. </t>
  </si>
  <si>
    <t xml:space="preserve">In the first financial quarter under review, the Group recorded a profit in share of results of associates. In the preceding financial quarter the Group suffered an overall loss in share of results of associates, mainly due to certain start up costs of a general and administrative nature of associates engaged in oil palm plantation, which had been accounted for in the income statement. </t>
  </si>
  <si>
    <t>For The First Financial Quarter And Three Months Ended 30 November 2004</t>
  </si>
  <si>
    <t>The increase in operating expenses was mainly due to higher purchase of oil palm produce. The increase in other operating income was mainly due to the unrealised gain on foreign exchange.</t>
  </si>
  <si>
    <t xml:space="preserve">The decrease in revenue was mitigated by a decrease in operating expenses and an increase in other operating income. The decrease in operating expenses was mainly due to lower purchase of oil palm produce and the increase in other operating income was mainly due to the unrealised gain on foreign exchange as compared with unrealised loss on foreign exchange. </t>
  </si>
  <si>
    <t xml:space="preserve">There were no significant acquisitions and no disposals of property, plant and equipment for the three months ended 30 November 2004. </t>
  </si>
  <si>
    <t xml:space="preserve">Net Increase / (Decrease) In Cash And Cash Equivalents </t>
  </si>
  <si>
    <t>Net cash generated from financing activities</t>
  </si>
  <si>
    <t xml:space="preserve">For the first financial quarter and three months ended 30 November 2004, revenue increased by 1.68%, when compared with the preceding year corresponding financial quarter and period, operating expenses increased by 7.74% and other operating income increased by 38.57%. </t>
  </si>
  <si>
    <t>The disproportionate tax rate for the first financial quarter and three months ended 30 November 2004 was due mainly to certain income which are not assessable for tax purposes.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</si>
</sst>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s>
  <fonts count="5">
    <font>
      <sz val="10"/>
      <name val="Book Antiqua"/>
      <family val="1"/>
    </font>
    <font>
      <sz val="10"/>
      <name val="Arial"/>
      <family val="0"/>
    </font>
    <font>
      <b/>
      <sz val="10"/>
      <name val="Book Antiqua"/>
      <family val="1"/>
    </font>
    <font>
      <b/>
      <sz val="9"/>
      <name val="Book Antiqua"/>
      <family val="1"/>
    </font>
    <font>
      <u val="single"/>
      <sz val="10"/>
      <name val="Book Antiqua"/>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8">
    <xf numFmtId="0" fontId="0" fillId="0" borderId="0" xfId="0" applyAlignment="1">
      <alignment/>
    </xf>
    <xf numFmtId="0" fontId="0" fillId="0" borderId="0" xfId="0" applyFont="1" applyAlignment="1">
      <alignment/>
    </xf>
    <xf numFmtId="0" fontId="2" fillId="0" borderId="0" xfId="0" applyFont="1" applyAlignment="1">
      <alignment/>
    </xf>
    <xf numFmtId="165" fontId="2" fillId="0" borderId="0" xfId="15" applyNumberFormat="1" applyFont="1" applyAlignment="1">
      <alignment horizontal="right"/>
    </xf>
    <xf numFmtId="165" fontId="0" fillId="0" borderId="0" xfId="15" applyNumberFormat="1" applyFont="1" applyAlignment="1">
      <alignment horizontal="right"/>
    </xf>
    <xf numFmtId="165" fontId="0" fillId="0" borderId="1" xfId="15" applyNumberFormat="1" applyFont="1" applyBorder="1" applyAlignment="1">
      <alignment horizontal="right"/>
    </xf>
    <xf numFmtId="41" fontId="0" fillId="0" borderId="0" xfId="15" applyNumberFormat="1" applyFont="1" applyAlignment="1">
      <alignment horizontal="right"/>
    </xf>
    <xf numFmtId="165" fontId="0" fillId="0" borderId="0" xfId="15" applyNumberFormat="1" applyFont="1" applyBorder="1" applyAlignment="1">
      <alignment horizontal="right"/>
    </xf>
    <xf numFmtId="0" fontId="0" fillId="0" borderId="0" xfId="0" applyAlignment="1">
      <alignment horizontal="justify" vertical="top" wrapText="1"/>
    </xf>
    <xf numFmtId="165" fontId="2" fillId="0" borderId="0" xfId="15" applyNumberFormat="1" applyFont="1" applyAlignment="1" quotePrefix="1">
      <alignment horizontal="right"/>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horizontal="right"/>
    </xf>
    <xf numFmtId="165" fontId="0" fillId="0" borderId="3" xfId="15" applyNumberFormat="1" applyFont="1" applyBorder="1" applyAlignment="1">
      <alignment horizontal="right"/>
    </xf>
    <xf numFmtId="165" fontId="0" fillId="0" borderId="0" xfId="15" applyNumberFormat="1" applyAlignment="1">
      <alignment/>
    </xf>
    <xf numFmtId="165" fontId="0" fillId="0" borderId="3" xfId="15" applyNumberFormat="1" applyBorder="1" applyAlignment="1">
      <alignment/>
    </xf>
    <xf numFmtId="0" fontId="0" fillId="0" borderId="0" xfId="0" applyAlignment="1">
      <alignment horizontal="justify" vertical="top"/>
    </xf>
    <xf numFmtId="0" fontId="2" fillId="0" borderId="0" xfId="0" applyFont="1" applyAlignment="1">
      <alignment vertical="top"/>
    </xf>
    <xf numFmtId="43" fontId="0" fillId="0" borderId="0" xfId="15" applyFont="1" applyAlignment="1">
      <alignment horizontal="right"/>
    </xf>
    <xf numFmtId="165" fontId="0" fillId="0" borderId="0" xfId="15" applyNumberFormat="1" applyAlignment="1">
      <alignment horizontal="right"/>
    </xf>
    <xf numFmtId="165" fontId="0" fillId="0" borderId="0" xfId="15" applyNumberFormat="1" applyFont="1" applyAlignment="1">
      <alignment horizontal="right"/>
    </xf>
    <xf numFmtId="43" fontId="0" fillId="0" borderId="0" xfId="15" applyAlignment="1">
      <alignment horizontal="right" vertical="top"/>
    </xf>
    <xf numFmtId="43" fontId="0" fillId="0" borderId="0" xfId="15" applyAlignment="1" quotePrefix="1">
      <alignment horizontal="right"/>
    </xf>
    <xf numFmtId="165" fontId="0" fillId="0" borderId="3" xfId="15" applyNumberFormat="1" applyBorder="1" applyAlignment="1" quotePrefix="1">
      <alignment horizontal="right"/>
    </xf>
    <xf numFmtId="165" fontId="0" fillId="0" borderId="0" xfId="15" applyNumberFormat="1" applyBorder="1" applyAlignment="1">
      <alignment/>
    </xf>
    <xf numFmtId="41" fontId="0" fillId="0" borderId="1" xfId="15"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43" fontId="0" fillId="0" borderId="0" xfId="15" applyAlignment="1">
      <alignment horizontal="right" vertical="top" wrapText="1"/>
    </xf>
    <xf numFmtId="165" fontId="0" fillId="0" borderId="0" xfId="15" applyNumberFormat="1" applyBorder="1" applyAlignment="1">
      <alignment horizontal="right" vertical="top"/>
    </xf>
    <xf numFmtId="15" fontId="0" fillId="0" borderId="0" xfId="0" applyNumberFormat="1" applyAlignment="1" quotePrefix="1">
      <alignment/>
    </xf>
    <xf numFmtId="165" fontId="0" fillId="0" borderId="4" xfId="15" applyNumberFormat="1" applyFont="1" applyBorder="1" applyAlignment="1">
      <alignment horizontal="right"/>
    </xf>
    <xf numFmtId="165" fontId="0" fillId="0" borderId="2" xfId="15" applyNumberFormat="1" applyFont="1" applyBorder="1" applyAlignment="1">
      <alignment/>
    </xf>
    <xf numFmtId="165" fontId="0" fillId="0" borderId="4" xfId="15" applyNumberFormat="1" applyFont="1" applyBorder="1" applyAlignment="1">
      <alignment/>
    </xf>
    <xf numFmtId="165" fontId="0" fillId="0" borderId="4" xfId="0" applyNumberFormat="1" applyBorder="1" applyAlignment="1">
      <alignment/>
    </xf>
    <xf numFmtId="165" fontId="0" fillId="0" borderId="4" xfId="15" applyNumberFormat="1" applyBorder="1" applyAlignment="1">
      <alignment/>
    </xf>
    <xf numFmtId="43" fontId="0" fillId="0" borderId="3" xfId="15" applyNumberFormat="1" applyBorder="1" applyAlignment="1">
      <alignment/>
    </xf>
    <xf numFmtId="0" fontId="0" fillId="0" borderId="0" xfId="0" applyAlignment="1">
      <alignment horizontal="justify" vertical="justify" wrapText="1"/>
    </xf>
    <xf numFmtId="165" fontId="0" fillId="0" borderId="0" xfId="0" applyNumberFormat="1" applyFont="1" applyAlignment="1">
      <alignment/>
    </xf>
    <xf numFmtId="165" fontId="0" fillId="0" borderId="0" xfId="15" applyNumberFormat="1" applyFont="1" applyBorder="1" applyAlignment="1">
      <alignment/>
    </xf>
    <xf numFmtId="165" fontId="0" fillId="0" borderId="3" xfId="15" applyNumberFormat="1" applyBorder="1" applyAlignment="1">
      <alignment horizontal="right"/>
    </xf>
    <xf numFmtId="165" fontId="0" fillId="0" borderId="0" xfId="15" applyNumberFormat="1" applyBorder="1" applyAlignment="1">
      <alignment horizontal="right"/>
    </xf>
    <xf numFmtId="43" fontId="0" fillId="0" borderId="0" xfId="15" applyBorder="1" applyAlignment="1">
      <alignment horizontal="right"/>
    </xf>
    <xf numFmtId="0" fontId="4" fillId="0" borderId="0" xfId="0" applyFont="1" applyAlignment="1">
      <alignment horizontal="left" vertical="top"/>
    </xf>
    <xf numFmtId="0" fontId="0" fillId="0" borderId="0" xfId="0" applyAlignment="1">
      <alignment/>
    </xf>
    <xf numFmtId="0" fontId="2" fillId="0" borderId="0" xfId="0" applyFont="1" applyAlignment="1">
      <alignment horizontal="justify" vertical="top"/>
    </xf>
    <xf numFmtId="41" fontId="0" fillId="0" borderId="0" xfId="15" applyNumberFormat="1" applyFont="1" applyBorder="1" applyAlignment="1">
      <alignment horizontal="right"/>
    </xf>
    <xf numFmtId="41" fontId="0" fillId="0" borderId="3" xfId="15" applyNumberFormat="1" applyFont="1" applyBorder="1" applyAlignment="1">
      <alignment horizontal="right"/>
    </xf>
    <xf numFmtId="43" fontId="0" fillId="0" borderId="0" xfId="15" applyAlignment="1">
      <alignment horizontal="right"/>
    </xf>
    <xf numFmtId="0" fontId="0" fillId="0" borderId="0" xfId="0" applyAlignment="1">
      <alignment horizontal="justify" vertical="justify"/>
    </xf>
    <xf numFmtId="0" fontId="0" fillId="0" borderId="0" xfId="0" applyAlignment="1">
      <alignment vertical="top"/>
    </xf>
    <xf numFmtId="0" fontId="0" fillId="0" borderId="1" xfId="0" applyFont="1" applyBorder="1" applyAlignment="1">
      <alignment horizontal="left" vertical="top"/>
    </xf>
    <xf numFmtId="43" fontId="0" fillId="0" borderId="1" xfId="15" applyFont="1" applyBorder="1" applyAlignment="1">
      <alignment horizontal="right" vertical="top"/>
    </xf>
    <xf numFmtId="165" fontId="0" fillId="0" borderId="0" xfId="15" applyNumberFormat="1" applyAlignment="1">
      <alignment horizontal="right" vertical="center" wrapText="1"/>
    </xf>
    <xf numFmtId="0" fontId="0" fillId="0" borderId="0" xfId="0" applyAlignment="1">
      <alignment horizontal="right" vertical="center" wrapText="1"/>
    </xf>
    <xf numFmtId="0" fontId="0" fillId="0" borderId="3" xfId="0" applyBorder="1" applyAlignment="1">
      <alignment horizontal="right" wrapText="1"/>
    </xf>
    <xf numFmtId="0" fontId="0" fillId="0" borderId="0" xfId="0" applyBorder="1" applyAlignment="1">
      <alignment horizontal="right" wrapText="1"/>
    </xf>
    <xf numFmtId="165" fontId="0" fillId="0" borderId="4" xfId="15" applyNumberFormat="1" applyBorder="1" applyAlignment="1">
      <alignment horizontal="justify" vertical="top" wrapText="1"/>
    </xf>
    <xf numFmtId="43" fontId="0" fillId="0" borderId="0" xfId="15" applyNumberFormat="1" applyBorder="1" applyAlignment="1">
      <alignment/>
    </xf>
    <xf numFmtId="165" fontId="0" fillId="0" borderId="0" xfId="15" applyNumberFormat="1" applyAlignment="1">
      <alignment horizontal="justify" vertical="top" wrapText="1"/>
    </xf>
    <xf numFmtId="165" fontId="0" fillId="0" borderId="3" xfId="15" applyNumberFormat="1" applyBorder="1" applyAlignment="1">
      <alignment horizontal="justify" vertical="top" wrapText="1"/>
    </xf>
    <xf numFmtId="165" fontId="0" fillId="0" borderId="0" xfId="15" applyNumberFormat="1" applyBorder="1" applyAlignment="1">
      <alignment horizontal="justify" vertical="top" wrapText="1"/>
    </xf>
    <xf numFmtId="43" fontId="0" fillId="0" borderId="0" xfId="15" applyNumberFormat="1" applyAlignment="1">
      <alignment horizontal="justify" vertical="top" wrapText="1"/>
    </xf>
    <xf numFmtId="43" fontId="0" fillId="0" borderId="3" xfId="0" applyNumberFormat="1" applyBorder="1" applyAlignment="1">
      <alignment horizontal="justify" vertical="top" wrapText="1"/>
    </xf>
    <xf numFmtId="0" fontId="0" fillId="0" borderId="0" xfId="0" applyAlignment="1">
      <alignment horizontal="left"/>
    </xf>
    <xf numFmtId="43" fontId="0" fillId="0" borderId="4" xfId="15" applyNumberFormat="1" applyBorder="1" applyAlignment="1">
      <alignment/>
    </xf>
    <xf numFmtId="165" fontId="0" fillId="0" borderId="4" xfId="0" applyNumberFormat="1" applyBorder="1" applyAlignment="1">
      <alignment horizontal="justify" vertical="top" wrapText="1"/>
    </xf>
    <xf numFmtId="41" fontId="0" fillId="0" borderId="1" xfId="15" applyNumberFormat="1" applyBorder="1" applyAlignment="1">
      <alignment/>
    </xf>
    <xf numFmtId="165" fontId="0" fillId="0" borderId="0" xfId="0" applyNumberFormat="1" applyAlignment="1">
      <alignment/>
    </xf>
    <xf numFmtId="41" fontId="0" fillId="0" borderId="0" xfId="15" applyNumberFormat="1" applyFon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165" fontId="2" fillId="0" borderId="0" xfId="15" applyNumberFormat="1" applyFont="1" applyAlignment="1">
      <alignment horizontal="center" vertical="top" wrapText="1"/>
    </xf>
    <xf numFmtId="165" fontId="2" fillId="0" borderId="0" xfId="15" applyNumberFormat="1" applyFont="1" applyAlignment="1">
      <alignment horizontal="center"/>
    </xf>
    <xf numFmtId="165" fontId="2" fillId="0" borderId="0" xfId="15" applyNumberFormat="1" applyFont="1" applyAlignment="1" quotePrefix="1">
      <alignment horizontal="center"/>
    </xf>
    <xf numFmtId="0" fontId="2" fillId="0" borderId="0" xfId="0" applyFont="1" applyAlignment="1">
      <alignment horizontal="justify" vertical="justify" wrapText="1"/>
    </xf>
    <xf numFmtId="0" fontId="0" fillId="0" borderId="0" xfId="0" applyAlignment="1">
      <alignment horizontal="justify" vertical="justify" wrapText="1"/>
    </xf>
    <xf numFmtId="0" fontId="2" fillId="0" borderId="0" xfId="0" applyFont="1" applyAlignment="1">
      <alignment horizontal="justify" vertical="top" wrapText="1" shrinkToFit="1"/>
    </xf>
    <xf numFmtId="0" fontId="0" fillId="0" borderId="0" xfId="0" applyAlignment="1">
      <alignment horizontal="left" vertical="top" wrapText="1"/>
    </xf>
    <xf numFmtId="165" fontId="0" fillId="0" borderId="0" xfId="15" applyNumberFormat="1" applyAlignment="1">
      <alignment horizontal="center"/>
    </xf>
    <xf numFmtId="0" fontId="0" fillId="0" borderId="0" xfId="0" applyAlignment="1">
      <alignment vertical="top" wrapText="1"/>
    </xf>
    <xf numFmtId="0" fontId="0" fillId="0" borderId="0" xfId="0" applyFont="1" applyAlignment="1">
      <alignment horizontal="justify" vertical="top" wrapText="1"/>
    </xf>
    <xf numFmtId="0" fontId="0" fillId="0" borderId="0" xfId="0" applyFont="1" applyAlignment="1">
      <alignment horizontal="left"/>
    </xf>
    <xf numFmtId="165" fontId="0" fillId="0" borderId="0" xfId="15" applyNumberFormat="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horizontal="justify" vertical="top" wrapText="1" shrinkToFit="1"/>
    </xf>
    <xf numFmtId="0" fontId="0" fillId="0" borderId="0" xfId="0"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0"/>
  <sheetViews>
    <sheetView tabSelected="1" workbookViewId="0" topLeftCell="A1">
      <selection activeCell="I9" sqref="I9"/>
    </sheetView>
  </sheetViews>
  <sheetFormatPr defaultColWidth="9.140625" defaultRowHeight="13.5"/>
  <cols>
    <col min="1" max="4" width="9.140625" style="1" customWidth="1"/>
    <col min="5" max="8" width="10.140625" style="4" bestFit="1" customWidth="1"/>
    <col min="9" max="16384" width="9.140625" style="1" customWidth="1"/>
  </cols>
  <sheetData>
    <row r="1" ht="15">
      <c r="A1" s="2" t="s">
        <v>143</v>
      </c>
    </row>
    <row r="2" ht="15">
      <c r="A2" s="2" t="s">
        <v>0</v>
      </c>
    </row>
    <row r="4" ht="15">
      <c r="A4" s="2" t="s">
        <v>144</v>
      </c>
    </row>
    <row r="5" ht="15">
      <c r="A5" s="2" t="s">
        <v>273</v>
      </c>
    </row>
    <row r="6" ht="13.5">
      <c r="F6" s="18"/>
    </row>
    <row r="7" spans="5:8" ht="15">
      <c r="E7" s="72" t="s">
        <v>217</v>
      </c>
      <c r="F7" s="72"/>
      <c r="G7" s="1"/>
      <c r="H7" s="1"/>
    </row>
    <row r="8" spans="5:8" ht="15">
      <c r="E8" s="72" t="s">
        <v>145</v>
      </c>
      <c r="F8" s="72"/>
      <c r="G8" s="73" t="s">
        <v>219</v>
      </c>
      <c r="H8" s="73"/>
    </row>
    <row r="9" spans="5:8" ht="15">
      <c r="E9" s="74" t="s">
        <v>218</v>
      </c>
      <c r="F9" s="73"/>
      <c r="G9" s="74" t="s">
        <v>218</v>
      </c>
      <c r="H9" s="73"/>
    </row>
    <row r="10" spans="5:8" ht="15">
      <c r="E10" s="9" t="s">
        <v>174</v>
      </c>
      <c r="F10" s="9" t="s">
        <v>175</v>
      </c>
      <c r="G10" s="9" t="s">
        <v>174</v>
      </c>
      <c r="H10" s="9" t="s">
        <v>175</v>
      </c>
    </row>
    <row r="11" spans="5:8" ht="15">
      <c r="E11" s="3" t="s">
        <v>20</v>
      </c>
      <c r="F11" s="3" t="s">
        <v>20</v>
      </c>
      <c r="G11" s="3" t="s">
        <v>20</v>
      </c>
      <c r="H11" s="3" t="s">
        <v>20</v>
      </c>
    </row>
    <row r="13" spans="1:8" ht="13.5">
      <c r="A13" s="1" t="s">
        <v>26</v>
      </c>
      <c r="E13" s="4">
        <v>24361</v>
      </c>
      <c r="F13" s="4">
        <v>23958</v>
      </c>
      <c r="G13" s="4">
        <v>24361</v>
      </c>
      <c r="H13" s="4">
        <v>23958</v>
      </c>
    </row>
    <row r="14" spans="1:8" ht="13.5">
      <c r="A14" s="1" t="s">
        <v>27</v>
      </c>
      <c r="E14" s="4">
        <v>-11734</v>
      </c>
      <c r="F14" s="4">
        <v>-10891</v>
      </c>
      <c r="G14" s="4">
        <v>-11734</v>
      </c>
      <c r="H14" s="4">
        <v>-10891</v>
      </c>
    </row>
    <row r="15" spans="1:8" ht="13.5">
      <c r="A15" s="1" t="s">
        <v>28</v>
      </c>
      <c r="E15" s="5">
        <v>1861</v>
      </c>
      <c r="F15" s="5">
        <v>1343</v>
      </c>
      <c r="G15" s="5">
        <v>1861</v>
      </c>
      <c r="H15" s="5">
        <v>1343</v>
      </c>
    </row>
    <row r="16" spans="1:8" ht="13.5">
      <c r="A16" s="1" t="s">
        <v>205</v>
      </c>
      <c r="E16" s="4">
        <f>SUM(E13:E15)</f>
        <v>14488</v>
      </c>
      <c r="F16" s="4">
        <f>SUM(F13:F15)</f>
        <v>14410</v>
      </c>
      <c r="G16" s="4">
        <f>SUM(G13:G15)</f>
        <v>14488</v>
      </c>
      <c r="H16" s="4">
        <f>SUM(H13:H15)</f>
        <v>14410</v>
      </c>
    </row>
    <row r="17" spans="1:8" ht="13.5">
      <c r="A17" s="1" t="s">
        <v>120</v>
      </c>
      <c r="E17" s="5">
        <v>591</v>
      </c>
      <c r="F17" s="5">
        <v>682</v>
      </c>
      <c r="G17" s="5">
        <v>591</v>
      </c>
      <c r="H17" s="5">
        <v>682</v>
      </c>
    </row>
    <row r="18" spans="1:8" ht="13.5">
      <c r="A18" s="1" t="s">
        <v>29</v>
      </c>
      <c r="E18" s="4">
        <f>SUM(E16:E17)</f>
        <v>15079</v>
      </c>
      <c r="F18" s="4">
        <f>SUM(F16:F17)</f>
        <v>15092</v>
      </c>
      <c r="G18" s="4">
        <f>SUM(G16:G17)</f>
        <v>15079</v>
      </c>
      <c r="H18" s="4">
        <f>SUM(H16:H17)</f>
        <v>15092</v>
      </c>
    </row>
    <row r="19" spans="1:8" ht="13.5">
      <c r="A19" s="1" t="s">
        <v>30</v>
      </c>
      <c r="E19" s="7">
        <v>-4207</v>
      </c>
      <c r="F19" s="7">
        <v>-3995</v>
      </c>
      <c r="G19" s="7">
        <v>-4207</v>
      </c>
      <c r="H19" s="7">
        <v>-3995</v>
      </c>
    </row>
    <row r="20" spans="1:8" ht="14.25" thickBot="1">
      <c r="A20" s="1" t="s">
        <v>114</v>
      </c>
      <c r="E20" s="31">
        <f>SUM(E18:E19)</f>
        <v>10872</v>
      </c>
      <c r="F20" s="31">
        <f>SUM(F18:F19)</f>
        <v>11097</v>
      </c>
      <c r="G20" s="31">
        <f>SUM(G18:G19)</f>
        <v>10872</v>
      </c>
      <c r="H20" s="31">
        <f>SUM(H18:H19)</f>
        <v>11097</v>
      </c>
    </row>
    <row r="22" ht="13.5">
      <c r="A22" s="1" t="s">
        <v>31</v>
      </c>
    </row>
    <row r="23" spans="1:8" ht="13.5">
      <c r="A23" s="1" t="s">
        <v>32</v>
      </c>
      <c r="E23" s="7" t="s">
        <v>257</v>
      </c>
      <c r="F23" s="7" t="s">
        <v>220</v>
      </c>
      <c r="G23" s="7" t="s">
        <v>257</v>
      </c>
      <c r="H23" s="7" t="s">
        <v>220</v>
      </c>
    </row>
    <row r="24" spans="1:8" ht="14.25" thickBot="1">
      <c r="A24" s="1" t="s">
        <v>33</v>
      </c>
      <c r="E24" s="13" t="s">
        <v>258</v>
      </c>
      <c r="F24" s="13" t="s">
        <v>221</v>
      </c>
      <c r="G24" s="13" t="s">
        <v>258</v>
      </c>
      <c r="H24" s="13" t="s">
        <v>221</v>
      </c>
    </row>
    <row r="28" ht="11.25" customHeight="1"/>
    <row r="29" spans="1:8" ht="13.5">
      <c r="A29" s="70" t="s">
        <v>224</v>
      </c>
      <c r="B29" s="71"/>
      <c r="C29" s="71"/>
      <c r="D29" s="71"/>
      <c r="E29" s="71"/>
      <c r="F29" s="71"/>
      <c r="G29" s="71"/>
      <c r="H29" s="71"/>
    </row>
    <row r="30" spans="1:8" ht="16.5" customHeight="1">
      <c r="A30" s="71"/>
      <c r="B30" s="71"/>
      <c r="C30" s="71"/>
      <c r="D30" s="71"/>
      <c r="E30" s="71"/>
      <c r="F30" s="71"/>
      <c r="G30" s="71"/>
      <c r="H30" s="71"/>
    </row>
  </sheetData>
  <mergeCells count="6">
    <mergeCell ref="A29:H30"/>
    <mergeCell ref="E7:F7"/>
    <mergeCell ref="G8:H8"/>
    <mergeCell ref="E8:F8"/>
    <mergeCell ref="E9:F9"/>
    <mergeCell ref="G9:H9"/>
  </mergeCells>
  <printOptions/>
  <pageMargins left="1.141732283464567" right="0" top="0.3937007874015748" bottom="0.3937007874015748" header="0" footer="0"/>
  <pageSetup horizontalDpi="1200" verticalDpi="12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L53"/>
  <sheetViews>
    <sheetView workbookViewId="0" topLeftCell="A21">
      <selection activeCell="A1" sqref="A1:H52"/>
    </sheetView>
  </sheetViews>
  <sheetFormatPr defaultColWidth="9.140625" defaultRowHeight="13.5"/>
  <cols>
    <col min="1" max="1" width="2.7109375" style="1" customWidth="1"/>
    <col min="2" max="6" width="9.140625" style="1" customWidth="1"/>
    <col min="7" max="7" width="11.00390625" style="1" bestFit="1" customWidth="1"/>
    <col min="8" max="8" width="10.57421875" style="4" bestFit="1" customWidth="1"/>
    <col min="9" max="9" width="12.7109375" style="1" customWidth="1"/>
    <col min="10" max="16384" width="9.140625" style="1" customWidth="1"/>
  </cols>
  <sheetData>
    <row r="1" ht="15">
      <c r="A1" s="2" t="s">
        <v>143</v>
      </c>
    </row>
    <row r="2" ht="15">
      <c r="A2" s="2" t="s">
        <v>0</v>
      </c>
    </row>
    <row r="4" spans="1:8" ht="13.5">
      <c r="A4" s="70" t="s">
        <v>146</v>
      </c>
      <c r="B4" s="71"/>
      <c r="C4" s="71"/>
      <c r="D4" s="71"/>
      <c r="E4" s="71"/>
      <c r="F4" s="71"/>
      <c r="G4" s="71"/>
      <c r="H4" s="71"/>
    </row>
    <row r="5" spans="1:8" ht="13.5">
      <c r="A5" s="70" t="s">
        <v>222</v>
      </c>
      <c r="B5" s="71"/>
      <c r="C5" s="71"/>
      <c r="D5" s="71"/>
      <c r="E5" s="71"/>
      <c r="F5" s="71"/>
      <c r="G5" s="71"/>
      <c r="H5" s="71"/>
    </row>
    <row r="7" spans="7:8" ht="15">
      <c r="G7" s="3" t="s">
        <v>235</v>
      </c>
      <c r="H7" s="3" t="s">
        <v>173</v>
      </c>
    </row>
    <row r="8" spans="7:8" ht="15">
      <c r="G8" s="3" t="s">
        <v>20</v>
      </c>
      <c r="H8" s="3" t="s">
        <v>20</v>
      </c>
    </row>
    <row r="9" spans="7:8" ht="15">
      <c r="G9" s="3"/>
      <c r="H9" s="3"/>
    </row>
    <row r="10" spans="1:7" ht="15">
      <c r="A10" s="2" t="s">
        <v>147</v>
      </c>
      <c r="G10" s="4"/>
    </row>
    <row r="11" ht="13.5">
      <c r="G11" s="4"/>
    </row>
    <row r="12" spans="2:8" ht="13.5">
      <c r="B12" s="1" t="s">
        <v>1</v>
      </c>
      <c r="G12" s="4">
        <v>119329</v>
      </c>
      <c r="H12" s="4">
        <v>120120</v>
      </c>
    </row>
    <row r="13" spans="2:8" ht="13.5">
      <c r="B13" s="1" t="s">
        <v>119</v>
      </c>
      <c r="G13" s="4">
        <v>167190</v>
      </c>
      <c r="H13" s="4">
        <v>167168</v>
      </c>
    </row>
    <row r="14" spans="2:8" ht="13.5">
      <c r="B14" s="1" t="s">
        <v>2</v>
      </c>
      <c r="G14" s="4">
        <v>18929</v>
      </c>
      <c r="H14" s="4">
        <v>15626</v>
      </c>
    </row>
    <row r="15" spans="7:8" ht="13.5">
      <c r="G15" s="12">
        <f>SUM(G12:G14)</f>
        <v>305448</v>
      </c>
      <c r="H15" s="12">
        <f>SUM(H12:H14)</f>
        <v>302914</v>
      </c>
    </row>
    <row r="16" ht="13.5">
      <c r="G16" s="4"/>
    </row>
    <row r="17" spans="1:7" ht="15">
      <c r="A17" s="2" t="s">
        <v>148</v>
      </c>
      <c r="G17" s="4"/>
    </row>
    <row r="18" spans="1:7" ht="15">
      <c r="A18" s="2"/>
      <c r="G18" s="4"/>
    </row>
    <row r="19" spans="2:8" ht="13.5">
      <c r="B19" s="1" t="s">
        <v>3</v>
      </c>
      <c r="G19" s="4">
        <v>2977</v>
      </c>
      <c r="H19" s="4">
        <v>1836</v>
      </c>
    </row>
    <row r="20" spans="2:8" ht="13.5">
      <c r="B20" s="1" t="s">
        <v>4</v>
      </c>
      <c r="G20" s="4">
        <v>4095</v>
      </c>
      <c r="H20" s="4">
        <v>3766</v>
      </c>
    </row>
    <row r="21" spans="2:8" ht="13.5">
      <c r="B21" s="1" t="s">
        <v>5</v>
      </c>
      <c r="G21" s="4">
        <v>1445</v>
      </c>
      <c r="H21" s="4">
        <v>1215</v>
      </c>
    </row>
    <row r="22" spans="2:8" ht="13.5">
      <c r="B22" s="1" t="s">
        <v>107</v>
      </c>
      <c r="G22" s="4">
        <v>3</v>
      </c>
      <c r="H22" s="4">
        <v>3</v>
      </c>
    </row>
    <row r="23" spans="2:8" ht="13.5">
      <c r="B23" s="1" t="s">
        <v>6</v>
      </c>
      <c r="G23" s="4">
        <v>132887</v>
      </c>
      <c r="H23" s="4">
        <v>127285</v>
      </c>
    </row>
    <row r="24" spans="7:8" ht="13.5">
      <c r="G24" s="12">
        <f>SUM(G19:G23)</f>
        <v>141407</v>
      </c>
      <c r="H24" s="12">
        <f>SUM(H19:H23)</f>
        <v>134105</v>
      </c>
    </row>
    <row r="25" ht="13.5">
      <c r="G25" s="4"/>
    </row>
    <row r="26" spans="1:7" ht="15">
      <c r="A26" s="2" t="s">
        <v>149</v>
      </c>
      <c r="G26" s="4"/>
    </row>
    <row r="27" ht="13.5">
      <c r="G27" s="4"/>
    </row>
    <row r="28" spans="2:8" ht="13.5">
      <c r="B28" s="1" t="s">
        <v>7</v>
      </c>
      <c r="G28" s="4">
        <v>1809</v>
      </c>
      <c r="H28" s="4">
        <v>3192</v>
      </c>
    </row>
    <row r="29" spans="2:8" ht="13.5">
      <c r="B29" s="1" t="s">
        <v>8</v>
      </c>
      <c r="G29" s="4">
        <v>3590</v>
      </c>
      <c r="H29" s="4">
        <v>3180</v>
      </c>
    </row>
    <row r="30" spans="2:8" ht="13.5">
      <c r="B30" s="1" t="s">
        <v>30</v>
      </c>
      <c r="G30" s="4">
        <v>953</v>
      </c>
      <c r="H30" s="4">
        <v>727</v>
      </c>
    </row>
    <row r="31" spans="7:8" ht="13.5">
      <c r="G31" s="12">
        <f>SUM(G28:G30)</f>
        <v>6352</v>
      </c>
      <c r="H31" s="12">
        <f>SUM(H28:H30)</f>
        <v>7099</v>
      </c>
    </row>
    <row r="32" ht="13.5">
      <c r="G32" s="4"/>
    </row>
    <row r="33" spans="1:8" ht="15">
      <c r="A33" s="2" t="s">
        <v>150</v>
      </c>
      <c r="G33" s="5">
        <f>+G24-G31</f>
        <v>135055</v>
      </c>
      <c r="H33" s="5">
        <f>+H24-H31</f>
        <v>127006</v>
      </c>
    </row>
    <row r="34" ht="13.5">
      <c r="G34" s="4"/>
    </row>
    <row r="35" spans="7:8" ht="14.25" thickBot="1">
      <c r="G35" s="13">
        <f>+G15+G33</f>
        <v>440503</v>
      </c>
      <c r="H35" s="13">
        <f>+H15+H33</f>
        <v>429920</v>
      </c>
    </row>
    <row r="36" ht="13.5">
      <c r="G36" s="4"/>
    </row>
    <row r="37" spans="1:7" ht="15">
      <c r="A37" s="2" t="s">
        <v>206</v>
      </c>
      <c r="G37" s="4"/>
    </row>
    <row r="38" ht="13.5">
      <c r="G38" s="4"/>
    </row>
    <row r="39" spans="2:8" ht="13.5">
      <c r="B39" s="1" t="s">
        <v>9</v>
      </c>
      <c r="G39" s="4">
        <v>90110</v>
      </c>
      <c r="H39" s="4">
        <v>90087</v>
      </c>
    </row>
    <row r="40" spans="2:8" ht="13.5">
      <c r="B40" s="1" t="s">
        <v>10</v>
      </c>
      <c r="G40" s="7">
        <v>340629</v>
      </c>
      <c r="H40" s="7">
        <v>330060</v>
      </c>
    </row>
    <row r="41" spans="2:8" ht="13.5">
      <c r="B41" s="1" t="s">
        <v>11</v>
      </c>
      <c r="G41" s="12">
        <f>SUM(G39:G40)</f>
        <v>430739</v>
      </c>
      <c r="H41" s="12">
        <f>SUM(H39:H40)</f>
        <v>420147</v>
      </c>
    </row>
    <row r="42" spans="7:12" ht="13.5">
      <c r="G42" s="4"/>
      <c r="L42"/>
    </row>
    <row r="43" spans="2:8" ht="13.5">
      <c r="B43" s="1" t="s">
        <v>12</v>
      </c>
      <c r="G43" s="4">
        <v>9764</v>
      </c>
      <c r="H43" s="4">
        <v>9773</v>
      </c>
    </row>
    <row r="44" spans="2:8" ht="13.5">
      <c r="B44" s="1" t="s">
        <v>108</v>
      </c>
      <c r="G44" s="12">
        <f>SUM(G43:G43)</f>
        <v>9764</v>
      </c>
      <c r="H44" s="12">
        <f>SUM(H43:H43)</f>
        <v>9773</v>
      </c>
    </row>
    <row r="45" ht="13.5">
      <c r="G45" s="4"/>
    </row>
    <row r="46" spans="7:8" ht="14.25" thickBot="1">
      <c r="G46" s="13">
        <f>+G41+G44</f>
        <v>440503</v>
      </c>
      <c r="H46" s="13">
        <f>+H41+H44</f>
        <v>429920</v>
      </c>
    </row>
    <row r="47" ht="13.5">
      <c r="G47" s="4"/>
    </row>
    <row r="48" spans="1:8" ht="14.25" thickBot="1">
      <c r="A48" s="1" t="s">
        <v>13</v>
      </c>
      <c r="G48" s="13" t="s">
        <v>259</v>
      </c>
      <c r="H48" s="13" t="s">
        <v>179</v>
      </c>
    </row>
    <row r="49" spans="7:8" ht="13.5">
      <c r="G49" s="7"/>
      <c r="H49" s="7"/>
    </row>
    <row r="50" spans="7:8" ht="13.5">
      <c r="G50" s="7"/>
      <c r="H50" s="7"/>
    </row>
    <row r="51" ht="12" customHeight="1"/>
    <row r="52" spans="1:9" ht="30" customHeight="1">
      <c r="A52" s="70" t="s">
        <v>223</v>
      </c>
      <c r="B52" s="71"/>
      <c r="C52" s="71"/>
      <c r="D52" s="71"/>
      <c r="E52" s="71"/>
      <c r="F52" s="71"/>
      <c r="G52" s="71"/>
      <c r="H52" s="71"/>
      <c r="I52" s="16"/>
    </row>
    <row r="53" spans="1:9" ht="13.5">
      <c r="A53" s="16"/>
      <c r="B53" s="16"/>
      <c r="C53" s="16"/>
      <c r="D53" s="16"/>
      <c r="E53" s="16"/>
      <c r="F53" s="16"/>
      <c r="G53" s="16"/>
      <c r="H53" s="16"/>
      <c r="I53" s="16"/>
    </row>
  </sheetData>
  <mergeCells count="3">
    <mergeCell ref="A4:H4"/>
    <mergeCell ref="A52:H52"/>
    <mergeCell ref="A5:H5"/>
  </mergeCells>
  <printOptions/>
  <pageMargins left="1.141732283464567" right="0" top="0.3937007874015748" bottom="0.3937007874015748" header="0" footer="0"/>
  <pageSetup firstPageNumber="2"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35"/>
  <sheetViews>
    <sheetView view="pageBreakPreview" zoomScale="60" workbookViewId="0" topLeftCell="A1">
      <selection activeCell="L17" sqref="L17"/>
    </sheetView>
  </sheetViews>
  <sheetFormatPr defaultColWidth="9.140625" defaultRowHeight="13.5"/>
  <cols>
    <col min="1" max="1" width="2.7109375" style="1" customWidth="1"/>
    <col min="2" max="2" width="9.140625" style="1" customWidth="1"/>
    <col min="3" max="4" width="13.28125" style="1" customWidth="1"/>
    <col min="5" max="5" width="8.7109375" style="4" customWidth="1"/>
    <col min="6" max="6" width="13.28125" style="4" customWidth="1"/>
    <col min="7" max="7" width="13.7109375" style="4" customWidth="1"/>
    <col min="8" max="8" width="10.57421875" style="4" bestFit="1" customWidth="1"/>
    <col min="9" max="16384" width="9.140625" style="1" customWidth="1"/>
  </cols>
  <sheetData>
    <row r="1" ht="15">
      <c r="A1" s="2" t="s">
        <v>143</v>
      </c>
    </row>
    <row r="2" ht="15">
      <c r="A2" s="2" t="s">
        <v>0</v>
      </c>
    </row>
    <row r="4" spans="1:8" ht="13.5">
      <c r="A4" s="70" t="s">
        <v>151</v>
      </c>
      <c r="B4" s="71"/>
      <c r="C4" s="71"/>
      <c r="D4" s="71"/>
      <c r="E4" s="71"/>
      <c r="F4" s="71"/>
      <c r="G4" s="71"/>
      <c r="H4" s="71"/>
    </row>
    <row r="5" spans="1:8" ht="13.5">
      <c r="A5" s="70" t="s">
        <v>225</v>
      </c>
      <c r="B5" s="71"/>
      <c r="C5" s="71"/>
      <c r="D5" s="71"/>
      <c r="E5" s="71"/>
      <c r="F5" s="71"/>
      <c r="G5" s="71"/>
      <c r="H5" s="71"/>
    </row>
    <row r="7" ht="15">
      <c r="F7" s="3" t="s">
        <v>16</v>
      </c>
    </row>
    <row r="8" spans="5:7" ht="15">
      <c r="E8" s="3" t="s">
        <v>14</v>
      </c>
      <c r="F8" s="3" t="s">
        <v>17</v>
      </c>
      <c r="G8" s="3" t="s">
        <v>19</v>
      </c>
    </row>
    <row r="9" spans="5:8" ht="15">
      <c r="E9" s="3" t="s">
        <v>15</v>
      </c>
      <c r="F9" s="3" t="s">
        <v>18</v>
      </c>
      <c r="G9" s="3" t="s">
        <v>18</v>
      </c>
      <c r="H9" s="3" t="s">
        <v>21</v>
      </c>
    </row>
    <row r="10" spans="5:8" ht="15">
      <c r="E10" s="3" t="s">
        <v>20</v>
      </c>
      <c r="F10" s="3" t="s">
        <v>20</v>
      </c>
      <c r="G10" s="3" t="s">
        <v>20</v>
      </c>
      <c r="H10" s="3" t="s">
        <v>20</v>
      </c>
    </row>
    <row r="12" spans="1:8" ht="13.5">
      <c r="A12" s="1" t="s">
        <v>122</v>
      </c>
      <c r="E12" s="6">
        <v>89164</v>
      </c>
      <c r="F12" s="6">
        <v>29994</v>
      </c>
      <c r="G12" s="6">
        <v>287380</v>
      </c>
      <c r="H12" s="4">
        <f>SUM(E12:G12)</f>
        <v>406538</v>
      </c>
    </row>
    <row r="13" ht="13.5">
      <c r="A13" s="1" t="s">
        <v>207</v>
      </c>
    </row>
    <row r="14" spans="1:6" ht="13.5">
      <c r="A14" s="1" t="s">
        <v>226</v>
      </c>
      <c r="E14" s="6"/>
      <c r="F14" s="6"/>
    </row>
    <row r="15" spans="1:8" ht="13.5">
      <c r="A15" s="1" t="s">
        <v>23</v>
      </c>
      <c r="E15" s="6">
        <v>0</v>
      </c>
      <c r="F15" s="6">
        <v>191</v>
      </c>
      <c r="G15" s="6">
        <v>0</v>
      </c>
      <c r="H15" s="4">
        <f>SUM(E15:G15)</f>
        <v>191</v>
      </c>
    </row>
    <row r="16" ht="13.5">
      <c r="A16" s="1" t="s">
        <v>24</v>
      </c>
    </row>
    <row r="17" spans="1:8" ht="13.5">
      <c r="A17" s="1" t="s">
        <v>25</v>
      </c>
      <c r="E17" s="6">
        <v>168</v>
      </c>
      <c r="F17" s="6">
        <v>421</v>
      </c>
      <c r="G17" s="6">
        <v>0</v>
      </c>
      <c r="H17" s="4">
        <f>SUM(E17:G17)</f>
        <v>589</v>
      </c>
    </row>
    <row r="18" spans="1:8" ht="13.5">
      <c r="A18" s="1" t="s">
        <v>22</v>
      </c>
      <c r="E18" s="6">
        <v>0</v>
      </c>
      <c r="F18" s="6">
        <v>0</v>
      </c>
      <c r="G18" s="6">
        <v>11097</v>
      </c>
      <c r="H18" s="4">
        <f>SUM(E18:G18)</f>
        <v>11097</v>
      </c>
    </row>
    <row r="20" spans="1:9" ht="14.25" thickBot="1">
      <c r="A20" s="1" t="s">
        <v>227</v>
      </c>
      <c r="E20" s="31">
        <f>SUM(E12:E19)</f>
        <v>89332</v>
      </c>
      <c r="F20" s="31">
        <f>SUM(F12:F19)</f>
        <v>30606</v>
      </c>
      <c r="G20" s="31">
        <f>SUM(G12:G19)</f>
        <v>298477</v>
      </c>
      <c r="H20" s="31">
        <f>SUM(E20:G20)</f>
        <v>418415</v>
      </c>
      <c r="I20" s="38"/>
    </row>
    <row r="21" spans="5:8" ht="13.5">
      <c r="E21" s="7"/>
      <c r="F21" s="7"/>
      <c r="G21" s="7"/>
      <c r="H21" s="7"/>
    </row>
    <row r="22" spans="1:8" ht="13.5">
      <c r="A22" s="1" t="s">
        <v>228</v>
      </c>
      <c r="E22" s="6">
        <v>90087</v>
      </c>
      <c r="F22" s="6">
        <v>30649</v>
      </c>
      <c r="G22" s="6">
        <v>299411</v>
      </c>
      <c r="H22" s="4">
        <f>SUM(E22:G22)</f>
        <v>420147</v>
      </c>
    </row>
    <row r="23" ht="13.5">
      <c r="A23" s="1" t="s">
        <v>207</v>
      </c>
    </row>
    <row r="24" spans="1:6" ht="13.5">
      <c r="A24" s="1" t="s">
        <v>208</v>
      </c>
      <c r="E24" s="6"/>
      <c r="F24" s="6"/>
    </row>
    <row r="25" spans="1:8" ht="13.5">
      <c r="A25" s="1" t="s">
        <v>23</v>
      </c>
      <c r="E25" s="6">
        <v>0</v>
      </c>
      <c r="F25" s="6">
        <v>-361</v>
      </c>
      <c r="G25" s="6">
        <v>0</v>
      </c>
      <c r="H25" s="4">
        <f>SUM(E25:G25)</f>
        <v>-361</v>
      </c>
    </row>
    <row r="26" ht="13.5">
      <c r="A26" s="1" t="s">
        <v>24</v>
      </c>
    </row>
    <row r="27" spans="1:8" ht="13.5">
      <c r="A27" s="1" t="s">
        <v>25</v>
      </c>
      <c r="E27" s="6">
        <v>23</v>
      </c>
      <c r="F27" s="6">
        <v>58</v>
      </c>
      <c r="G27" s="6">
        <v>0</v>
      </c>
      <c r="H27" s="4">
        <f>SUM(E27:G27)</f>
        <v>81</v>
      </c>
    </row>
    <row r="28" spans="1:8" ht="13.5">
      <c r="A28" s="1" t="s">
        <v>22</v>
      </c>
      <c r="E28" s="6">
        <v>0</v>
      </c>
      <c r="F28" s="6">
        <v>0</v>
      </c>
      <c r="G28" s="6">
        <v>10872</v>
      </c>
      <c r="H28" s="4">
        <f>SUM(E28:G28)</f>
        <v>10872</v>
      </c>
    </row>
    <row r="30" spans="1:9" ht="14.25" thickBot="1">
      <c r="A30" s="1" t="s">
        <v>260</v>
      </c>
      <c r="E30" s="31">
        <f>SUM(E22:E29)</f>
        <v>90110</v>
      </c>
      <c r="F30" s="31">
        <f>SUM(F22:F29)</f>
        <v>30346</v>
      </c>
      <c r="G30" s="31">
        <f>SUM(G22:G29)</f>
        <v>310283</v>
      </c>
      <c r="H30" s="31">
        <f>SUM(E30:G30)</f>
        <v>430739</v>
      </c>
      <c r="I30" s="38"/>
    </row>
    <row r="31" spans="5:9" ht="13.5">
      <c r="E31" s="7"/>
      <c r="F31" s="7"/>
      <c r="G31" s="7"/>
      <c r="H31" s="7"/>
      <c r="I31" s="38"/>
    </row>
    <row r="32" spans="5:9" ht="13.5">
      <c r="E32" s="7"/>
      <c r="F32" s="7"/>
      <c r="G32" s="7"/>
      <c r="H32" s="7"/>
      <c r="I32" s="38"/>
    </row>
    <row r="33" spans="5:8" ht="13.5">
      <c r="E33" s="7"/>
      <c r="F33" s="7"/>
      <c r="G33" s="7"/>
      <c r="H33" s="7"/>
    </row>
    <row r="34" spans="1:9" ht="30" customHeight="1">
      <c r="A34" s="75" t="s">
        <v>229</v>
      </c>
      <c r="B34" s="76"/>
      <c r="C34" s="76"/>
      <c r="D34" s="76"/>
      <c r="E34" s="76"/>
      <c r="F34" s="76"/>
      <c r="G34" s="76"/>
      <c r="H34" s="76"/>
      <c r="I34" s="37"/>
    </row>
    <row r="35" spans="1:9" ht="17.25" customHeight="1">
      <c r="A35" s="49"/>
      <c r="B35" s="49"/>
      <c r="C35" s="49"/>
      <c r="D35" s="49"/>
      <c r="E35" s="49"/>
      <c r="F35" s="49"/>
      <c r="G35" s="49"/>
      <c r="H35" s="49"/>
      <c r="I35" s="37"/>
    </row>
  </sheetData>
  <mergeCells count="3">
    <mergeCell ref="A4:H4"/>
    <mergeCell ref="A5:H5"/>
    <mergeCell ref="A34:H34"/>
  </mergeCells>
  <printOptions/>
  <pageMargins left="1.141732283464567" right="0" top="0.3937007874015748" bottom="0.1968503937007874" header="0" footer="0"/>
  <pageSetup firstPageNumber="3" useFirstPageNumber="1" horizontalDpi="1200" verticalDpi="12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56"/>
  <sheetViews>
    <sheetView view="pageBreakPreview" zoomScaleSheetLayoutView="100" workbookViewId="0" topLeftCell="A28">
      <selection activeCell="A40" sqref="A40"/>
    </sheetView>
  </sheetViews>
  <sheetFormatPr defaultColWidth="9.140625" defaultRowHeight="13.5"/>
  <cols>
    <col min="1" max="1" width="2.7109375" style="1" customWidth="1"/>
    <col min="2" max="3" width="10.8515625" style="1" customWidth="1"/>
    <col min="4" max="4" width="16.28125" style="1" customWidth="1"/>
    <col min="5" max="5" width="13.421875" style="1" customWidth="1"/>
    <col min="6" max="6" width="13.8515625" style="1" customWidth="1"/>
    <col min="7" max="8" width="13.7109375" style="10" customWidth="1"/>
    <col min="9" max="16384" width="10.8515625" style="1" customWidth="1"/>
  </cols>
  <sheetData>
    <row r="1" spans="1:13" ht="15">
      <c r="A1" s="2" t="s">
        <v>143</v>
      </c>
      <c r="G1" s="4"/>
      <c r="H1" s="4"/>
      <c r="I1" s="4"/>
      <c r="J1" s="4"/>
      <c r="K1" s="4"/>
      <c r="M1" s="4"/>
    </row>
    <row r="2" spans="1:13" ht="15">
      <c r="A2" s="2" t="s">
        <v>0</v>
      </c>
      <c r="G2" s="4"/>
      <c r="H2" s="4"/>
      <c r="I2" s="4"/>
      <c r="J2" s="4"/>
      <c r="K2" s="4"/>
      <c r="M2" s="4"/>
    </row>
    <row r="3" spans="7:13" ht="13.5">
      <c r="G3" s="4"/>
      <c r="H3" s="4"/>
      <c r="I3" s="4"/>
      <c r="J3" s="4"/>
      <c r="K3" s="4"/>
      <c r="M3" s="4"/>
    </row>
    <row r="4" spans="1:13" ht="13.5">
      <c r="A4" s="70" t="s">
        <v>152</v>
      </c>
      <c r="B4" s="71"/>
      <c r="C4" s="71"/>
      <c r="D4" s="71"/>
      <c r="E4" s="71"/>
      <c r="F4" s="71"/>
      <c r="G4" s="71"/>
      <c r="H4" s="71"/>
      <c r="I4" s="4"/>
      <c r="J4" s="4"/>
      <c r="K4" s="4"/>
      <c r="M4" s="4"/>
    </row>
    <row r="5" spans="1:13" ht="13.5">
      <c r="A5" s="70" t="s">
        <v>225</v>
      </c>
      <c r="B5" s="71"/>
      <c r="C5" s="71"/>
      <c r="D5" s="71"/>
      <c r="E5" s="71"/>
      <c r="F5" s="71"/>
      <c r="G5" s="71"/>
      <c r="H5" s="71"/>
      <c r="I5" s="4"/>
      <c r="J5" s="4"/>
      <c r="K5" s="4"/>
      <c r="M5" s="4"/>
    </row>
    <row r="7" spans="7:8" ht="15">
      <c r="G7" s="9" t="s">
        <v>174</v>
      </c>
      <c r="H7" s="9" t="s">
        <v>175</v>
      </c>
    </row>
    <row r="8" spans="7:8" ht="15">
      <c r="G8" s="3" t="s">
        <v>20</v>
      </c>
      <c r="H8" s="3" t="s">
        <v>20</v>
      </c>
    </row>
    <row r="9" ht="15">
      <c r="A9" s="2" t="s">
        <v>153</v>
      </c>
    </row>
    <row r="11" spans="1:8" ht="13.5">
      <c r="A11" s="1" t="s">
        <v>29</v>
      </c>
      <c r="G11" s="10">
        <v>15079</v>
      </c>
      <c r="H11" s="10">
        <v>15092</v>
      </c>
    </row>
    <row r="12" ht="13.5">
      <c r="A12" s="1" t="s">
        <v>34</v>
      </c>
    </row>
    <row r="13" spans="2:8" ht="13.5">
      <c r="B13" s="1" t="s">
        <v>35</v>
      </c>
      <c r="G13" s="10">
        <v>-652</v>
      </c>
      <c r="H13" s="10">
        <v>-288</v>
      </c>
    </row>
    <row r="14" spans="2:8" ht="13.5">
      <c r="B14" s="1" t="s">
        <v>36</v>
      </c>
      <c r="G14" s="11">
        <v>-960</v>
      </c>
      <c r="H14" s="11">
        <v>-905</v>
      </c>
    </row>
    <row r="15" spans="1:8" ht="13.5">
      <c r="A15" s="1" t="s">
        <v>37</v>
      </c>
      <c r="G15" s="10">
        <f>SUM(G11:G14)</f>
        <v>13467</v>
      </c>
      <c r="H15" s="10">
        <f>SUM(H11:H14)</f>
        <v>13899</v>
      </c>
    </row>
    <row r="16" ht="13.5">
      <c r="A16" s="1" t="s">
        <v>38</v>
      </c>
    </row>
    <row r="17" spans="2:8" ht="13.5">
      <c r="B17" s="1" t="s">
        <v>39</v>
      </c>
      <c r="G17" s="10">
        <v>-1670</v>
      </c>
      <c r="H17" s="10">
        <v>1959</v>
      </c>
    </row>
    <row r="18" spans="2:8" ht="13.5">
      <c r="B18" s="1" t="s">
        <v>40</v>
      </c>
      <c r="G18" s="11">
        <v>-973</v>
      </c>
      <c r="H18" s="11">
        <v>459</v>
      </c>
    </row>
    <row r="19" spans="1:8" ht="13.5">
      <c r="A19" s="1" t="s">
        <v>130</v>
      </c>
      <c r="G19" s="10">
        <f>SUM(G15:G18)</f>
        <v>10824</v>
      </c>
      <c r="H19" s="10">
        <f>SUM(H15:H18)</f>
        <v>16317</v>
      </c>
    </row>
    <row r="20" spans="1:8" ht="13.5">
      <c r="A20" s="1" t="s">
        <v>116</v>
      </c>
      <c r="G20" s="10">
        <v>-3751</v>
      </c>
      <c r="H20" s="10">
        <v>-4461</v>
      </c>
    </row>
    <row r="22" spans="1:8" ht="13.5">
      <c r="A22" s="1" t="s">
        <v>41</v>
      </c>
      <c r="G22" s="32">
        <f>SUM(G19:G21)</f>
        <v>7073</v>
      </c>
      <c r="H22" s="32">
        <f>SUM(H19:H21)</f>
        <v>11856</v>
      </c>
    </row>
    <row r="24" ht="15">
      <c r="A24" s="2" t="s">
        <v>154</v>
      </c>
    </row>
    <row r="26" spans="1:8" ht="13.5">
      <c r="A26" s="1" t="s">
        <v>42</v>
      </c>
      <c r="G26" s="10">
        <v>-7</v>
      </c>
      <c r="H26" s="10">
        <v>-24</v>
      </c>
    </row>
    <row r="27" spans="1:8" ht="13.5">
      <c r="A27" s="1" t="s">
        <v>119</v>
      </c>
      <c r="G27" s="69">
        <v>0</v>
      </c>
      <c r="H27" s="10">
        <v>-14000</v>
      </c>
    </row>
    <row r="28" spans="1:8" ht="13.5">
      <c r="A28" s="1" t="s">
        <v>2</v>
      </c>
      <c r="G28" s="10">
        <v>-3228</v>
      </c>
      <c r="H28" s="10">
        <v>-3199</v>
      </c>
    </row>
    <row r="29" spans="1:8" ht="13.5">
      <c r="A29" s="1" t="s">
        <v>117</v>
      </c>
      <c r="G29" s="10">
        <v>764</v>
      </c>
      <c r="H29" s="10">
        <v>770</v>
      </c>
    </row>
    <row r="30" spans="1:8" ht="13.5">
      <c r="A30" s="1" t="s">
        <v>118</v>
      </c>
      <c r="G30" s="10">
        <v>135</v>
      </c>
      <c r="H30" s="10">
        <v>81</v>
      </c>
    </row>
    <row r="32" spans="1:8" ht="13.5">
      <c r="A32" s="1" t="s">
        <v>45</v>
      </c>
      <c r="G32" s="32">
        <f>SUM(G26:G31)</f>
        <v>-2336</v>
      </c>
      <c r="H32" s="32">
        <f>SUM(H26:H31)</f>
        <v>-16372</v>
      </c>
    </row>
    <row r="34" ht="15">
      <c r="A34" s="2" t="s">
        <v>155</v>
      </c>
    </row>
    <row r="36" ht="13.5">
      <c r="A36" s="1" t="s">
        <v>44</v>
      </c>
    </row>
    <row r="37" spans="2:8" ht="13.5">
      <c r="B37" s="1" t="s">
        <v>43</v>
      </c>
      <c r="G37" s="10">
        <v>81</v>
      </c>
      <c r="H37" s="10">
        <v>589</v>
      </c>
    </row>
    <row r="39" spans="1:8" ht="13.5">
      <c r="A39" s="1" t="s">
        <v>278</v>
      </c>
      <c r="G39" s="32">
        <f>SUM(G37:G38)</f>
        <v>81</v>
      </c>
      <c r="H39" s="32">
        <f>SUM(H37:H38)</f>
        <v>589</v>
      </c>
    </row>
    <row r="41" spans="1:8" ht="15">
      <c r="A41" s="2" t="s">
        <v>277</v>
      </c>
      <c r="G41" s="10">
        <f>+G22+G32+G39</f>
        <v>4818</v>
      </c>
      <c r="H41" s="10">
        <f>+H22+H32+H39</f>
        <v>-3927</v>
      </c>
    </row>
    <row r="42" spans="1:8" ht="15">
      <c r="A42" s="2" t="s">
        <v>156</v>
      </c>
      <c r="G42" s="10">
        <v>784</v>
      </c>
      <c r="H42" s="10">
        <v>407</v>
      </c>
    </row>
    <row r="43" spans="1:8" ht="15">
      <c r="A43" s="2" t="s">
        <v>157</v>
      </c>
      <c r="G43" s="10">
        <v>126454</v>
      </c>
      <c r="H43" s="10">
        <v>142623</v>
      </c>
    </row>
    <row r="45" spans="1:8" ht="15.75" thickBot="1">
      <c r="A45" s="2" t="s">
        <v>158</v>
      </c>
      <c r="G45" s="33">
        <f>SUM(G41:G44)</f>
        <v>132056</v>
      </c>
      <c r="H45" s="33">
        <f>SUM(H41:H44)</f>
        <v>139103</v>
      </c>
    </row>
    <row r="46" spans="1:8" ht="15">
      <c r="A46" s="2"/>
      <c r="G46" s="39"/>
      <c r="H46" s="39"/>
    </row>
    <row r="47" spans="1:8" ht="13.5">
      <c r="A47" s="1" t="s">
        <v>159</v>
      </c>
      <c r="G47" s="39"/>
      <c r="H47" s="39"/>
    </row>
    <row r="48" spans="1:8" ht="15">
      <c r="A48" s="2"/>
      <c r="G48" s="39"/>
      <c r="H48" s="39"/>
    </row>
    <row r="49" spans="1:8" ht="13.5">
      <c r="A49" s="1" t="s">
        <v>6</v>
      </c>
      <c r="G49" s="39">
        <v>3805</v>
      </c>
      <c r="H49" s="39">
        <v>4280</v>
      </c>
    </row>
    <row r="50" spans="1:8" ht="13.5">
      <c r="A50" s="1" t="s">
        <v>160</v>
      </c>
      <c r="G50" s="11">
        <v>129082</v>
      </c>
      <c r="H50" s="11">
        <v>135641</v>
      </c>
    </row>
    <row r="51" spans="1:8" ht="15">
      <c r="A51" s="2"/>
      <c r="G51" s="39">
        <f>SUM(G49:G50)</f>
        <v>132887</v>
      </c>
      <c r="H51" s="39">
        <f>SUM(H49:H50)</f>
        <v>139921</v>
      </c>
    </row>
    <row r="52" spans="1:8" ht="13.5">
      <c r="A52" s="1" t="s">
        <v>161</v>
      </c>
      <c r="G52" s="10">
        <v>-831</v>
      </c>
      <c r="H52" s="10">
        <v>-818</v>
      </c>
    </row>
    <row r="53" spans="7:8" ht="14.25" thickBot="1">
      <c r="G53" s="33">
        <f>SUM(G51:G52)</f>
        <v>132056</v>
      </c>
      <c r="H53" s="33">
        <f>SUM(H51:H52)</f>
        <v>139103</v>
      </c>
    </row>
    <row r="55" spans="1:11" ht="30" customHeight="1">
      <c r="A55" s="70" t="s">
        <v>230</v>
      </c>
      <c r="B55" s="71"/>
      <c r="C55" s="71"/>
      <c r="D55" s="71"/>
      <c r="E55" s="71"/>
      <c r="F55" s="71"/>
      <c r="G55" s="71"/>
      <c r="H55" s="71"/>
      <c r="I55" s="16"/>
      <c r="J55" s="16"/>
      <c r="K55" s="8"/>
    </row>
    <row r="56" spans="1:11" ht="18.75" customHeight="1">
      <c r="A56" s="16"/>
      <c r="B56" s="16"/>
      <c r="C56" s="16"/>
      <c r="D56" s="16"/>
      <c r="E56" s="16"/>
      <c r="F56" s="16"/>
      <c r="G56" s="16"/>
      <c r="H56" s="16"/>
      <c r="I56" s="16"/>
      <c r="J56" s="16"/>
      <c r="K56" s="8"/>
    </row>
  </sheetData>
  <mergeCells count="3">
    <mergeCell ref="A55:H55"/>
    <mergeCell ref="A4:H4"/>
    <mergeCell ref="A5:H5"/>
  </mergeCells>
  <printOptions/>
  <pageMargins left="1.141732283464567" right="0" top="0.3937007874015748" bottom="0.1968503937007874" header="0" footer="0"/>
  <pageSetup firstPageNumber="4" useFirstPageNumber="1" horizontalDpi="1200" verticalDpi="1200" orientation="portrait" paperSize="9" scale="97"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O288"/>
  <sheetViews>
    <sheetView view="pageBreakPreview" zoomScaleSheetLayoutView="100" workbookViewId="0" topLeftCell="A187">
      <selection activeCell="E199" sqref="E199"/>
    </sheetView>
  </sheetViews>
  <sheetFormatPr defaultColWidth="9.140625" defaultRowHeight="13.5"/>
  <cols>
    <col min="1" max="2" width="4.7109375" style="0" customWidth="1"/>
    <col min="3" max="3" width="4.00390625" style="0" customWidth="1"/>
    <col min="4" max="4" width="17.57421875" style="0" bestFit="1" customWidth="1"/>
    <col min="5" max="7" width="13.7109375" style="0" customWidth="1"/>
    <col min="8" max="8" width="16.140625" style="0" bestFit="1" customWidth="1"/>
    <col min="9" max="9" width="12.8515625" style="0" bestFit="1" customWidth="1"/>
    <col min="10" max="10" width="15.140625" style="0" customWidth="1"/>
    <col min="11" max="11" width="15.7109375" style="0" customWidth="1"/>
    <col min="12" max="12" width="10.421875" style="0" customWidth="1"/>
  </cols>
  <sheetData>
    <row r="1" spans="1:15" s="1" customFormat="1" ht="15">
      <c r="A1" s="2" t="s">
        <v>143</v>
      </c>
      <c r="B1" s="2"/>
      <c r="C1" s="2"/>
      <c r="I1" s="4"/>
      <c r="J1" s="4"/>
      <c r="K1" s="4"/>
      <c r="L1" s="4"/>
      <c r="M1" s="4"/>
      <c r="O1" s="4"/>
    </row>
    <row r="2" spans="1:15" s="1" customFormat="1" ht="15">
      <c r="A2" s="2" t="s">
        <v>0</v>
      </c>
      <c r="B2" s="2"/>
      <c r="C2" s="2"/>
      <c r="I2" s="4"/>
      <c r="J2" s="4"/>
      <c r="K2" s="4"/>
      <c r="L2" s="4"/>
      <c r="M2" s="4"/>
      <c r="O2" s="4"/>
    </row>
    <row r="3" spans="9:15" s="1" customFormat="1" ht="13.5">
      <c r="I3" s="4"/>
      <c r="J3" s="4"/>
      <c r="K3" s="4"/>
      <c r="L3" s="4"/>
      <c r="M3" s="4"/>
      <c r="O3" s="4"/>
    </row>
    <row r="4" spans="1:15" s="1" customFormat="1" ht="15">
      <c r="A4" s="2" t="s">
        <v>231</v>
      </c>
      <c r="B4" s="2"/>
      <c r="C4" s="2"/>
      <c r="I4" s="4"/>
      <c r="J4" s="4"/>
      <c r="K4" s="4"/>
      <c r="L4" s="4"/>
      <c r="M4" s="4"/>
      <c r="O4" s="4"/>
    </row>
    <row r="5" spans="1:15" s="1" customFormat="1" ht="15">
      <c r="A5" s="2"/>
      <c r="B5" s="2"/>
      <c r="C5" s="2"/>
      <c r="I5" s="4"/>
      <c r="J5" s="4"/>
      <c r="K5" s="4"/>
      <c r="L5" s="4"/>
      <c r="M5" s="4"/>
      <c r="O5" s="4"/>
    </row>
    <row r="6" spans="1:15" s="1" customFormat="1" ht="30" customHeight="1">
      <c r="A6" s="17" t="s">
        <v>62</v>
      </c>
      <c r="B6" s="70" t="s">
        <v>180</v>
      </c>
      <c r="C6" s="71"/>
      <c r="D6" s="71"/>
      <c r="E6" s="71"/>
      <c r="F6" s="71"/>
      <c r="G6" s="71"/>
      <c r="H6" s="71"/>
      <c r="I6" s="71"/>
      <c r="J6" s="16"/>
      <c r="K6" s="16"/>
      <c r="L6" s="16"/>
      <c r="M6" s="16"/>
      <c r="N6" s="16"/>
      <c r="O6" s="4"/>
    </row>
    <row r="7" spans="1:15" s="1" customFormat="1" ht="9" customHeight="1">
      <c r="A7" s="2"/>
      <c r="B7" s="2"/>
      <c r="C7" s="2"/>
      <c r="I7" s="4"/>
      <c r="J7" s="4"/>
      <c r="K7" s="4"/>
      <c r="L7" s="4"/>
      <c r="M7" s="4"/>
      <c r="O7" s="4"/>
    </row>
    <row r="8" spans="1:15" s="1" customFormat="1" ht="15">
      <c r="A8" s="2" t="s">
        <v>46</v>
      </c>
      <c r="B8" s="70" t="s">
        <v>181</v>
      </c>
      <c r="C8" s="71"/>
      <c r="D8" s="71"/>
      <c r="E8" s="71"/>
      <c r="F8" s="71"/>
      <c r="G8" s="71"/>
      <c r="H8" s="71"/>
      <c r="I8" s="71"/>
      <c r="J8" s="16"/>
      <c r="K8" s="4"/>
      <c r="L8" s="4"/>
      <c r="M8" s="4"/>
      <c r="O8" s="4"/>
    </row>
    <row r="9" ht="9" customHeight="1"/>
    <row r="10" spans="2:13" ht="42" customHeight="1">
      <c r="B10" s="71" t="s">
        <v>140</v>
      </c>
      <c r="C10" s="71"/>
      <c r="D10" s="71"/>
      <c r="E10" s="71"/>
      <c r="F10" s="71"/>
      <c r="G10" s="71"/>
      <c r="H10" s="71"/>
      <c r="I10" s="71"/>
      <c r="J10" s="16"/>
      <c r="K10" s="16"/>
      <c r="L10" s="16"/>
      <c r="M10" s="16"/>
    </row>
    <row r="11" ht="9" customHeight="1"/>
    <row r="12" spans="2:13" ht="30" customHeight="1">
      <c r="B12" s="71" t="s">
        <v>232</v>
      </c>
      <c r="C12" s="71"/>
      <c r="D12" s="71"/>
      <c r="E12" s="71"/>
      <c r="F12" s="71"/>
      <c r="G12" s="71"/>
      <c r="H12" s="71"/>
      <c r="I12" s="71"/>
      <c r="J12" s="16"/>
      <c r="K12" s="16"/>
      <c r="L12" s="16"/>
      <c r="M12" s="16"/>
    </row>
    <row r="13" ht="9" customHeight="1"/>
    <row r="14" spans="2:13" ht="30" customHeight="1">
      <c r="B14" s="71" t="s">
        <v>233</v>
      </c>
      <c r="C14" s="71"/>
      <c r="D14" s="71"/>
      <c r="E14" s="71"/>
      <c r="F14" s="71"/>
      <c r="G14" s="71"/>
      <c r="H14" s="71"/>
      <c r="I14" s="71"/>
      <c r="J14" s="16"/>
      <c r="K14" s="16"/>
      <c r="L14" s="16"/>
      <c r="M14" s="16"/>
    </row>
    <row r="15" ht="9" customHeight="1"/>
    <row r="16" spans="1:9" ht="15">
      <c r="A16" s="2" t="s">
        <v>47</v>
      </c>
      <c r="B16" s="70" t="s">
        <v>182</v>
      </c>
      <c r="C16" s="71"/>
      <c r="D16" s="71"/>
      <c r="E16" s="71"/>
      <c r="F16" s="71"/>
      <c r="G16" s="71"/>
      <c r="H16" s="71"/>
      <c r="I16" s="71"/>
    </row>
    <row r="17" ht="9" customHeight="1"/>
    <row r="18" spans="2:13" ht="30" customHeight="1">
      <c r="B18" s="71" t="s">
        <v>234</v>
      </c>
      <c r="C18" s="71"/>
      <c r="D18" s="71"/>
      <c r="E18" s="71"/>
      <c r="F18" s="71"/>
      <c r="G18" s="71"/>
      <c r="H18" s="71"/>
      <c r="I18" s="71"/>
      <c r="J18" s="16"/>
      <c r="K18" s="16"/>
      <c r="L18" s="16"/>
      <c r="M18" s="16"/>
    </row>
    <row r="19" ht="9" customHeight="1"/>
    <row r="20" spans="1:9" ht="15">
      <c r="A20" s="2" t="s">
        <v>48</v>
      </c>
      <c r="B20" s="70" t="s">
        <v>183</v>
      </c>
      <c r="C20" s="71"/>
      <c r="D20" s="71"/>
      <c r="E20" s="71"/>
      <c r="F20" s="71"/>
      <c r="G20" s="71"/>
      <c r="H20" s="71"/>
      <c r="I20" s="71"/>
    </row>
    <row r="21" ht="9" customHeight="1"/>
    <row r="22" spans="2:13" ht="30" customHeight="1">
      <c r="B22" s="71" t="s">
        <v>209</v>
      </c>
      <c r="C22" s="71"/>
      <c r="D22" s="71"/>
      <c r="E22" s="71"/>
      <c r="F22" s="71"/>
      <c r="G22" s="71"/>
      <c r="H22" s="71"/>
      <c r="I22" s="71"/>
      <c r="J22" s="16"/>
      <c r="K22" s="16"/>
      <c r="L22" s="16"/>
      <c r="M22" s="16"/>
    </row>
    <row r="23" ht="9" customHeight="1"/>
    <row r="24" spans="2:13" ht="30" customHeight="1">
      <c r="B24" s="71" t="s">
        <v>210</v>
      </c>
      <c r="C24" s="71"/>
      <c r="D24" s="71"/>
      <c r="E24" s="71"/>
      <c r="F24" s="71"/>
      <c r="G24" s="71"/>
      <c r="H24" s="71"/>
      <c r="I24" s="71"/>
      <c r="J24" s="16"/>
      <c r="K24" s="16"/>
      <c r="L24" s="16"/>
      <c r="M24" s="16"/>
    </row>
    <row r="25" spans="2:13" ht="9" customHeight="1">
      <c r="B25" s="8"/>
      <c r="C25" s="8"/>
      <c r="D25" s="8"/>
      <c r="E25" s="8"/>
      <c r="F25" s="8"/>
      <c r="G25" s="8"/>
      <c r="H25" s="8"/>
      <c r="I25" s="8"/>
      <c r="J25" s="16"/>
      <c r="K25" s="16"/>
      <c r="L25" s="16"/>
      <c r="M25" s="16"/>
    </row>
    <row r="26" spans="2:13" ht="13.5">
      <c r="B26" s="71" t="s">
        <v>170</v>
      </c>
      <c r="C26" s="71"/>
      <c r="D26" s="71"/>
      <c r="E26" s="71"/>
      <c r="F26" s="71"/>
      <c r="G26" s="71"/>
      <c r="H26" s="71"/>
      <c r="I26" s="71"/>
      <c r="J26" s="16"/>
      <c r="K26" s="16"/>
      <c r="L26" s="16"/>
      <c r="M26" s="16"/>
    </row>
    <row r="27" spans="2:13" ht="9" customHeight="1">
      <c r="B27" s="8"/>
      <c r="C27" s="8"/>
      <c r="D27" s="8"/>
      <c r="E27" s="8"/>
      <c r="F27" s="8"/>
      <c r="G27" s="8"/>
      <c r="H27" s="8"/>
      <c r="I27" s="8"/>
      <c r="J27" s="16"/>
      <c r="K27" s="16"/>
      <c r="L27" s="16"/>
      <c r="M27" s="16"/>
    </row>
    <row r="28" spans="2:13" ht="13.5">
      <c r="B28" s="78" t="s">
        <v>168</v>
      </c>
      <c r="C28" s="78"/>
      <c r="D28" s="78"/>
      <c r="E28" s="78"/>
      <c r="F28" s="8"/>
      <c r="G28" s="8"/>
      <c r="H28" s="8"/>
      <c r="I28" s="8"/>
      <c r="J28" s="16"/>
      <c r="K28" s="16"/>
      <c r="L28" s="16"/>
      <c r="M28" s="16"/>
    </row>
    <row r="29" spans="2:13" ht="9" customHeight="1">
      <c r="B29" s="8"/>
      <c r="C29" s="8"/>
      <c r="D29" s="8"/>
      <c r="E29" s="8"/>
      <c r="F29" s="8"/>
      <c r="G29" s="8"/>
      <c r="H29" s="8"/>
      <c r="I29" s="8"/>
      <c r="J29" s="16"/>
      <c r="K29" s="16"/>
      <c r="L29" s="16"/>
      <c r="M29" s="16"/>
    </row>
    <row r="30" spans="2:13" ht="13.5">
      <c r="B30" s="8"/>
      <c r="C30" s="8"/>
      <c r="D30" s="8"/>
      <c r="E30" s="8"/>
      <c r="F30" s="21" t="s">
        <v>102</v>
      </c>
      <c r="G30" s="8"/>
      <c r="H30" s="8"/>
      <c r="I30" s="8"/>
      <c r="J30" s="16"/>
      <c r="K30" s="16"/>
      <c r="L30" s="16"/>
      <c r="M30" s="16"/>
    </row>
    <row r="31" spans="2:13" ht="13.5">
      <c r="B31" s="8"/>
      <c r="C31" s="8"/>
      <c r="D31" s="8"/>
      <c r="E31" s="8"/>
      <c r="F31" s="21" t="s">
        <v>235</v>
      </c>
      <c r="G31" s="8"/>
      <c r="H31" s="8"/>
      <c r="I31" s="8"/>
      <c r="J31" s="16"/>
      <c r="K31" s="16"/>
      <c r="L31" s="16"/>
      <c r="M31" s="16"/>
    </row>
    <row r="32" spans="2:13" ht="9" customHeight="1">
      <c r="B32" s="8"/>
      <c r="C32" s="8"/>
      <c r="D32" s="8"/>
      <c r="E32" s="8"/>
      <c r="F32" s="8"/>
      <c r="G32" s="8"/>
      <c r="H32" s="8"/>
      <c r="I32" s="8"/>
      <c r="J32" s="16"/>
      <c r="K32" s="16"/>
      <c r="L32" s="16"/>
      <c r="M32" s="16"/>
    </row>
    <row r="33" spans="2:13" ht="13.5">
      <c r="B33" s="78" t="s">
        <v>169</v>
      </c>
      <c r="C33" s="78"/>
      <c r="D33" s="78"/>
      <c r="E33" s="78"/>
      <c r="F33" s="59">
        <v>10959</v>
      </c>
      <c r="G33" s="8"/>
      <c r="H33" s="8"/>
      <c r="I33" s="8"/>
      <c r="J33" s="16"/>
      <c r="K33" s="16"/>
      <c r="L33" s="16"/>
      <c r="M33" s="16"/>
    </row>
    <row r="34" spans="2:13" ht="13.5">
      <c r="B34" s="78" t="s">
        <v>172</v>
      </c>
      <c r="C34" s="78"/>
      <c r="D34" s="78"/>
      <c r="E34" s="78"/>
      <c r="F34" s="59">
        <v>437</v>
      </c>
      <c r="G34" s="8"/>
      <c r="H34" s="8"/>
      <c r="I34" s="8"/>
      <c r="J34" s="16"/>
      <c r="K34" s="16"/>
      <c r="L34" s="16"/>
      <c r="M34" s="16"/>
    </row>
    <row r="35" spans="2:13" ht="14.25" thickBot="1">
      <c r="B35" s="8"/>
      <c r="C35" s="8"/>
      <c r="D35" s="8"/>
      <c r="E35" s="8"/>
      <c r="F35" s="66">
        <f>SUM(F33:F34)</f>
        <v>11396</v>
      </c>
      <c r="G35" s="8"/>
      <c r="H35" s="8"/>
      <c r="I35" s="8"/>
      <c r="J35" s="16"/>
      <c r="K35" s="16"/>
      <c r="L35" s="16"/>
      <c r="M35" s="16"/>
    </row>
    <row r="36" spans="2:13" ht="9" customHeight="1">
      <c r="B36" s="8"/>
      <c r="C36" s="8"/>
      <c r="D36" s="8"/>
      <c r="E36" s="8"/>
      <c r="F36" s="8"/>
      <c r="G36" s="8"/>
      <c r="H36" s="8"/>
      <c r="I36" s="8"/>
      <c r="J36" s="16"/>
      <c r="K36" s="16"/>
      <c r="L36" s="16"/>
      <c r="M36" s="16"/>
    </row>
    <row r="37" spans="2:13" ht="13.5">
      <c r="B37" s="8"/>
      <c r="C37" s="8"/>
      <c r="D37" s="8"/>
      <c r="E37" s="8"/>
      <c r="F37" s="87" t="s">
        <v>236</v>
      </c>
      <c r="G37" s="87"/>
      <c r="H37" s="79" t="s">
        <v>238</v>
      </c>
      <c r="I37" s="79"/>
      <c r="J37" s="16"/>
      <c r="K37" s="16"/>
      <c r="L37" s="16"/>
      <c r="M37" s="16"/>
    </row>
    <row r="38" spans="2:13" ht="13.5">
      <c r="B38" s="8"/>
      <c r="C38" s="8"/>
      <c r="D38" s="8"/>
      <c r="E38" s="8"/>
      <c r="F38" s="21" t="s">
        <v>235</v>
      </c>
      <c r="G38" s="21" t="s">
        <v>237</v>
      </c>
      <c r="H38" s="21" t="s">
        <v>235</v>
      </c>
      <c r="I38" s="21" t="s">
        <v>237</v>
      </c>
      <c r="J38" s="16"/>
      <c r="K38" s="16"/>
      <c r="L38" s="16"/>
      <c r="M38" s="16"/>
    </row>
    <row r="39" spans="2:13" ht="9" customHeight="1">
      <c r="B39" s="8"/>
      <c r="C39" s="8"/>
      <c r="D39" s="8"/>
      <c r="E39" s="8"/>
      <c r="F39" s="8"/>
      <c r="G39" s="8"/>
      <c r="H39" s="19"/>
      <c r="I39" s="19"/>
      <c r="J39" s="16"/>
      <c r="K39" s="16"/>
      <c r="L39" s="16"/>
      <c r="M39" s="16"/>
    </row>
    <row r="40" spans="2:13" ht="13.5">
      <c r="B40" s="78" t="s">
        <v>163</v>
      </c>
      <c r="C40" s="78"/>
      <c r="D40" s="78"/>
      <c r="E40" s="78"/>
      <c r="F40" s="8"/>
      <c r="G40" s="8"/>
      <c r="H40" s="19"/>
      <c r="I40" s="19"/>
      <c r="J40" s="16"/>
      <c r="K40" s="16"/>
      <c r="L40" s="16"/>
      <c r="M40" s="16"/>
    </row>
    <row r="41" spans="2:13" ht="13.5">
      <c r="B41" s="78" t="s">
        <v>164</v>
      </c>
      <c r="C41" s="78"/>
      <c r="D41" s="78"/>
      <c r="E41" s="78"/>
      <c r="F41" s="8"/>
      <c r="G41" s="8"/>
      <c r="H41" s="19"/>
      <c r="I41" s="19"/>
      <c r="J41" s="16"/>
      <c r="K41" s="16"/>
      <c r="L41" s="16"/>
      <c r="M41" s="16"/>
    </row>
    <row r="42" spans="2:13" ht="13.5" customHeight="1">
      <c r="B42" s="78" t="s">
        <v>162</v>
      </c>
      <c r="C42" s="78"/>
      <c r="D42" s="78"/>
      <c r="E42" s="78"/>
      <c r="F42" s="59">
        <v>67105</v>
      </c>
      <c r="G42" s="59">
        <v>64777</v>
      </c>
      <c r="H42" s="59">
        <v>67105</v>
      </c>
      <c r="I42" s="59">
        <v>64777</v>
      </c>
      <c r="J42" s="16"/>
      <c r="K42" s="16"/>
      <c r="L42" s="16"/>
      <c r="M42" s="16"/>
    </row>
    <row r="43" spans="2:13" ht="13.5">
      <c r="B43" s="78" t="s">
        <v>171</v>
      </c>
      <c r="C43" s="78"/>
      <c r="D43" s="78"/>
      <c r="E43" s="78"/>
      <c r="F43" s="59">
        <v>10393</v>
      </c>
      <c r="G43" s="59">
        <v>7351</v>
      </c>
      <c r="H43" s="59">
        <v>10393</v>
      </c>
      <c r="I43" s="59">
        <v>7351</v>
      </c>
      <c r="J43" s="16"/>
      <c r="K43" s="16"/>
      <c r="L43" s="16"/>
      <c r="M43" s="16"/>
    </row>
    <row r="44" spans="2:13" ht="14.25" thickBot="1">
      <c r="B44" s="8"/>
      <c r="C44" s="8"/>
      <c r="D44" s="8"/>
      <c r="E44" s="8"/>
      <c r="F44" s="57">
        <f>SUM(F42:F43)</f>
        <v>77498</v>
      </c>
      <c r="G44" s="57">
        <f>SUM(G42:G43)</f>
        <v>72128</v>
      </c>
      <c r="H44" s="57">
        <f>SUM(H42:H43)</f>
        <v>77498</v>
      </c>
      <c r="I44" s="57">
        <f>SUM(I42:I43)</f>
        <v>72128</v>
      </c>
      <c r="J44" s="16"/>
      <c r="K44" s="16"/>
      <c r="L44" s="16"/>
      <c r="M44" s="16"/>
    </row>
    <row r="45" spans="2:13" ht="9" customHeight="1">
      <c r="B45" s="8"/>
      <c r="C45" s="8"/>
      <c r="D45" s="8"/>
      <c r="E45" s="8"/>
      <c r="F45" s="59"/>
      <c r="G45" s="59"/>
      <c r="H45" s="59"/>
      <c r="I45" s="59"/>
      <c r="J45" s="16"/>
      <c r="K45" s="16"/>
      <c r="L45" s="16"/>
      <c r="M45" s="16"/>
    </row>
    <row r="46" spans="2:13" ht="13.5">
      <c r="B46" s="78" t="s">
        <v>165</v>
      </c>
      <c r="C46" s="78"/>
      <c r="D46" s="78"/>
      <c r="E46" s="78"/>
      <c r="F46" s="61">
        <v>14833</v>
      </c>
      <c r="G46" s="61">
        <v>14375</v>
      </c>
      <c r="H46" s="61">
        <v>14833</v>
      </c>
      <c r="I46" s="61">
        <v>14375</v>
      </c>
      <c r="J46" s="16"/>
      <c r="K46" s="16"/>
      <c r="L46" s="16"/>
      <c r="M46" s="16"/>
    </row>
    <row r="47" spans="2:13" ht="14.25" thickBot="1">
      <c r="B47" s="78" t="s">
        <v>166</v>
      </c>
      <c r="C47" s="78"/>
      <c r="D47" s="78"/>
      <c r="E47" s="78"/>
      <c r="F47" s="60">
        <v>4108</v>
      </c>
      <c r="G47" s="60">
        <v>4096</v>
      </c>
      <c r="H47" s="60">
        <v>4108</v>
      </c>
      <c r="I47" s="60">
        <v>4096</v>
      </c>
      <c r="J47" s="16"/>
      <c r="K47" s="16"/>
      <c r="L47" s="16"/>
      <c r="M47" s="16"/>
    </row>
    <row r="48" spans="2:13" ht="9" customHeight="1">
      <c r="B48" s="8"/>
      <c r="C48" s="8"/>
      <c r="D48" s="8"/>
      <c r="E48" s="8"/>
      <c r="F48" s="59"/>
      <c r="G48" s="59"/>
      <c r="H48" s="59"/>
      <c r="I48" s="59"/>
      <c r="J48" s="16"/>
      <c r="K48" s="16"/>
      <c r="L48" s="16"/>
      <c r="M48" s="16"/>
    </row>
    <row r="49" spans="2:13" ht="13.5">
      <c r="B49" s="78" t="s">
        <v>167</v>
      </c>
      <c r="C49" s="78"/>
      <c r="D49" s="78"/>
      <c r="E49" s="78"/>
      <c r="F49" s="59"/>
      <c r="G49" s="59"/>
      <c r="H49" s="59"/>
      <c r="I49" s="59"/>
      <c r="J49" s="16"/>
      <c r="K49" s="16"/>
      <c r="L49" s="16"/>
      <c r="M49" s="16"/>
    </row>
    <row r="50" spans="2:13" ht="9" customHeight="1">
      <c r="B50" s="8"/>
      <c r="C50" s="8"/>
      <c r="D50" s="8"/>
      <c r="E50" s="8"/>
      <c r="F50" s="59"/>
      <c r="G50" s="59"/>
      <c r="H50" s="59"/>
      <c r="I50" s="59"/>
      <c r="J50" s="16"/>
      <c r="K50" s="16"/>
      <c r="L50" s="16"/>
      <c r="M50" s="16"/>
    </row>
    <row r="51" spans="2:13" ht="13.5">
      <c r="B51" s="78" t="s">
        <v>165</v>
      </c>
      <c r="C51" s="78"/>
      <c r="D51" s="78"/>
      <c r="E51" s="78"/>
      <c r="F51" s="62">
        <f>+F46/F44*100</f>
        <v>19.139848770290847</v>
      </c>
      <c r="G51" s="62">
        <f>+G46/G44*100</f>
        <v>19.929846938775512</v>
      </c>
      <c r="H51" s="62">
        <f>+H46/H44*100</f>
        <v>19.139848770290847</v>
      </c>
      <c r="I51" s="62">
        <f>+I46/I44*100</f>
        <v>19.929846938775512</v>
      </c>
      <c r="J51" s="16"/>
      <c r="K51" s="16"/>
      <c r="L51" s="16"/>
      <c r="M51" s="16"/>
    </row>
    <row r="52" spans="2:13" ht="14.25" thickBot="1">
      <c r="B52" s="78" t="s">
        <v>166</v>
      </c>
      <c r="C52" s="78"/>
      <c r="D52" s="78"/>
      <c r="E52" s="78"/>
      <c r="F52" s="63">
        <f>+F47/F44*100</f>
        <v>5.300781955663372</v>
      </c>
      <c r="G52" s="63">
        <f>+G47/G44*100</f>
        <v>5.678793256433008</v>
      </c>
      <c r="H52" s="63">
        <f>+H47/H44*100</f>
        <v>5.300781955663372</v>
      </c>
      <c r="I52" s="63">
        <f>+I47/I44*100</f>
        <v>5.678793256433008</v>
      </c>
      <c r="J52" s="16"/>
      <c r="K52" s="16"/>
      <c r="L52" s="16"/>
      <c r="M52" s="16"/>
    </row>
    <row r="53" ht="9" customHeight="1"/>
    <row r="54" spans="1:9" ht="15">
      <c r="A54" s="2" t="s">
        <v>49</v>
      </c>
      <c r="B54" s="70" t="s">
        <v>184</v>
      </c>
      <c r="C54" s="71"/>
      <c r="D54" s="71"/>
      <c r="E54" s="71"/>
      <c r="F54" s="71"/>
      <c r="G54" s="71"/>
      <c r="H54" s="71"/>
      <c r="I54" s="71"/>
    </row>
    <row r="55" ht="9" customHeight="1"/>
    <row r="56" spans="2:13" ht="30" customHeight="1">
      <c r="B56" s="71" t="s">
        <v>95</v>
      </c>
      <c r="C56" s="71"/>
      <c r="D56" s="71"/>
      <c r="E56" s="71"/>
      <c r="F56" s="71"/>
      <c r="G56" s="71"/>
      <c r="H56" s="71"/>
      <c r="I56" s="71"/>
      <c r="J56" s="16"/>
      <c r="K56" s="16"/>
      <c r="L56" s="16"/>
      <c r="M56" s="16"/>
    </row>
    <row r="57" ht="9" customHeight="1"/>
    <row r="58" spans="1:9" ht="15">
      <c r="A58" s="2" t="s">
        <v>50</v>
      </c>
      <c r="B58" s="70" t="s">
        <v>185</v>
      </c>
      <c r="C58" s="85"/>
      <c r="D58" s="85"/>
      <c r="E58" s="85"/>
      <c r="F58" s="85"/>
      <c r="G58" s="85"/>
      <c r="H58" s="85"/>
      <c r="I58" s="85"/>
    </row>
    <row r="59" ht="9" customHeight="1"/>
    <row r="60" spans="2:13" ht="30" customHeight="1">
      <c r="B60" s="71" t="s">
        <v>141</v>
      </c>
      <c r="C60" s="71"/>
      <c r="D60" s="71"/>
      <c r="E60" s="71"/>
      <c r="F60" s="71"/>
      <c r="G60" s="71"/>
      <c r="H60" s="71"/>
      <c r="I60" s="71"/>
      <c r="J60" s="16"/>
      <c r="K60" s="16"/>
      <c r="L60" s="16"/>
      <c r="M60" s="16"/>
    </row>
    <row r="61" ht="9" customHeight="1"/>
    <row r="62" spans="1:9" ht="15">
      <c r="A62" s="2" t="s">
        <v>51</v>
      </c>
      <c r="B62" s="70" t="s">
        <v>186</v>
      </c>
      <c r="C62" s="71"/>
      <c r="D62" s="71"/>
      <c r="E62" s="71"/>
      <c r="F62" s="71"/>
      <c r="G62" s="71"/>
      <c r="H62" s="71"/>
      <c r="I62" s="71"/>
    </row>
    <row r="63" ht="9" customHeight="1"/>
    <row r="64" spans="2:9" ht="30" customHeight="1">
      <c r="B64" s="71" t="s">
        <v>239</v>
      </c>
      <c r="C64" s="71"/>
      <c r="D64" s="71"/>
      <c r="E64" s="71"/>
      <c r="F64" s="71"/>
      <c r="G64" s="71"/>
      <c r="H64" s="71"/>
      <c r="I64" s="71"/>
    </row>
    <row r="65" spans="2:9" ht="9" customHeight="1">
      <c r="B65" s="16"/>
      <c r="C65" s="16"/>
      <c r="D65" s="16"/>
      <c r="E65" s="16"/>
      <c r="F65" s="16"/>
      <c r="G65" s="16"/>
      <c r="H65" s="16"/>
      <c r="I65" s="16"/>
    </row>
    <row r="66" ht="13.5">
      <c r="B66" t="s">
        <v>53</v>
      </c>
    </row>
    <row r="67" ht="9" customHeight="1"/>
    <row r="68" ht="13.5">
      <c r="B68" t="s">
        <v>54</v>
      </c>
    </row>
    <row r="69" ht="13.5">
      <c r="I69" s="4" t="s">
        <v>20</v>
      </c>
    </row>
    <row r="70" ht="9" customHeight="1"/>
    <row r="71" spans="2:9" ht="13.5">
      <c r="B71" t="s">
        <v>176</v>
      </c>
      <c r="I71" s="14">
        <v>90087</v>
      </c>
    </row>
    <row r="72" ht="13.5">
      <c r="B72" t="s">
        <v>131</v>
      </c>
    </row>
    <row r="73" spans="3:9" ht="13.5">
      <c r="C73" t="s">
        <v>115</v>
      </c>
      <c r="I73" s="14">
        <v>23</v>
      </c>
    </row>
    <row r="74" spans="2:9" ht="14.25" thickBot="1">
      <c r="B74" t="s">
        <v>245</v>
      </c>
      <c r="I74" s="34">
        <f>SUM(I71:I73)</f>
        <v>90110</v>
      </c>
    </row>
    <row r="75" ht="9" customHeight="1"/>
    <row r="76" spans="1:2" ht="15">
      <c r="A76" s="2" t="s">
        <v>56</v>
      </c>
      <c r="B76" s="2" t="s">
        <v>187</v>
      </c>
    </row>
    <row r="77" ht="9" customHeight="1"/>
    <row r="78" spans="2:13" ht="13.5">
      <c r="B78" s="71" t="s">
        <v>241</v>
      </c>
      <c r="C78" s="71"/>
      <c r="D78" s="71"/>
      <c r="E78" s="71"/>
      <c r="F78" s="71"/>
      <c r="G78" s="71"/>
      <c r="H78" s="71"/>
      <c r="I78" s="71"/>
      <c r="J78" s="44"/>
      <c r="K78" s="44"/>
      <c r="L78" s="44"/>
      <c r="M78" s="44"/>
    </row>
    <row r="79" ht="9" customHeight="1"/>
    <row r="80" spans="1:2" ht="15">
      <c r="A80" s="2" t="s">
        <v>57</v>
      </c>
      <c r="B80" s="2" t="s">
        <v>188</v>
      </c>
    </row>
    <row r="81" ht="9" customHeight="1"/>
    <row r="82" spans="2:13" ht="42" customHeight="1">
      <c r="B82" s="71" t="s">
        <v>211</v>
      </c>
      <c r="C82" s="71"/>
      <c r="D82" s="71"/>
      <c r="E82" s="71"/>
      <c r="F82" s="71"/>
      <c r="G82" s="71"/>
      <c r="H82" s="71"/>
      <c r="I82" s="71"/>
      <c r="J82" s="16"/>
      <c r="K82" s="16"/>
      <c r="L82" s="16"/>
      <c r="M82" s="16"/>
    </row>
    <row r="83" ht="9" customHeight="1"/>
    <row r="84" spans="1:2" ht="15">
      <c r="A84" s="2" t="s">
        <v>58</v>
      </c>
      <c r="B84" s="2" t="s">
        <v>189</v>
      </c>
    </row>
    <row r="85" ht="9" customHeight="1"/>
    <row r="86" spans="2:13" ht="30" customHeight="1">
      <c r="B86" s="71" t="s">
        <v>242</v>
      </c>
      <c r="C86" s="71"/>
      <c r="D86" s="71"/>
      <c r="E86" s="71"/>
      <c r="F86" s="71"/>
      <c r="G86" s="71"/>
      <c r="H86" s="71"/>
      <c r="I86" s="71"/>
      <c r="J86" s="16"/>
      <c r="K86" s="16"/>
      <c r="L86" s="16"/>
      <c r="M86" s="16"/>
    </row>
    <row r="87" spans="2:13" ht="9" customHeight="1">
      <c r="B87" s="8"/>
      <c r="C87" s="8"/>
      <c r="D87" s="8"/>
      <c r="E87" s="8"/>
      <c r="F87" s="8"/>
      <c r="G87" s="8"/>
      <c r="H87" s="8"/>
      <c r="I87" s="8"/>
      <c r="J87" s="8"/>
      <c r="K87" s="8"/>
      <c r="L87" s="8"/>
      <c r="M87" s="8"/>
    </row>
    <row r="88" spans="2:13" ht="30" customHeight="1">
      <c r="B88" s="71" t="s">
        <v>276</v>
      </c>
      <c r="C88" s="71"/>
      <c r="D88" s="71"/>
      <c r="E88" s="71"/>
      <c r="F88" s="71"/>
      <c r="G88" s="71"/>
      <c r="H88" s="71"/>
      <c r="I88" s="71"/>
      <c r="J88" s="16"/>
      <c r="K88" s="16"/>
      <c r="L88" s="16"/>
      <c r="M88" s="16"/>
    </row>
    <row r="89" ht="9" customHeight="1"/>
    <row r="90" spans="1:2" ht="15">
      <c r="A90" s="2" t="s">
        <v>59</v>
      </c>
      <c r="B90" s="2" t="s">
        <v>243</v>
      </c>
    </row>
    <row r="91" ht="9" customHeight="1"/>
    <row r="92" spans="2:13" ht="30" customHeight="1">
      <c r="B92" s="71" t="s">
        <v>244</v>
      </c>
      <c r="C92" s="71"/>
      <c r="D92" s="71"/>
      <c r="E92" s="71"/>
      <c r="F92" s="71"/>
      <c r="G92" s="71"/>
      <c r="H92" s="71"/>
      <c r="I92" s="71"/>
      <c r="J92" s="16"/>
      <c r="K92" s="16"/>
      <c r="L92" s="16"/>
      <c r="M92" s="16"/>
    </row>
    <row r="93" ht="9" customHeight="1"/>
    <row r="94" spans="2:3" ht="13.5">
      <c r="B94" t="s">
        <v>86</v>
      </c>
      <c r="C94" t="s">
        <v>53</v>
      </c>
    </row>
    <row r="95" ht="9" customHeight="1"/>
    <row r="96" ht="13.5">
      <c r="C96" t="s">
        <v>54</v>
      </c>
    </row>
    <row r="97" ht="13.5">
      <c r="I97" s="4" t="s">
        <v>20</v>
      </c>
    </row>
    <row r="98" ht="9" customHeight="1"/>
    <row r="99" spans="3:9" ht="13.5">
      <c r="C99" t="s">
        <v>245</v>
      </c>
      <c r="I99" s="14">
        <v>90110</v>
      </c>
    </row>
    <row r="100" spans="3:9" ht="13.5">
      <c r="C100" t="s">
        <v>131</v>
      </c>
      <c r="I100" s="14"/>
    </row>
    <row r="101" spans="4:9" ht="13.5">
      <c r="D101" t="s">
        <v>115</v>
      </c>
      <c r="I101" s="14">
        <v>228</v>
      </c>
    </row>
    <row r="102" spans="3:9" ht="14.25" thickBot="1">
      <c r="C102" t="s">
        <v>240</v>
      </c>
      <c r="I102" s="34">
        <f>SUM(I99:I101)</f>
        <v>90338</v>
      </c>
    </row>
    <row r="103" ht="9" customHeight="1"/>
    <row r="104" spans="2:9" ht="40.5" customHeight="1">
      <c r="B104" s="50" t="s">
        <v>87</v>
      </c>
      <c r="C104" s="71" t="s">
        <v>262</v>
      </c>
      <c r="D104" s="71"/>
      <c r="E104" s="71"/>
      <c r="F104" s="71"/>
      <c r="G104" s="71"/>
      <c r="H104" s="71"/>
      <c r="I104" s="71"/>
    </row>
    <row r="105" ht="9" customHeight="1"/>
    <row r="106" spans="1:2" ht="15">
      <c r="A106" s="2" t="s">
        <v>60</v>
      </c>
      <c r="B106" s="2" t="s">
        <v>190</v>
      </c>
    </row>
    <row r="107" ht="9" customHeight="1"/>
    <row r="108" spans="2:9" ht="43.5" customHeight="1">
      <c r="B108" s="71" t="s">
        <v>261</v>
      </c>
      <c r="C108" s="71"/>
      <c r="D108" s="71"/>
      <c r="E108" s="71"/>
      <c r="F108" s="71"/>
      <c r="G108" s="71"/>
      <c r="H108" s="71"/>
      <c r="I108" s="71"/>
    </row>
    <row r="109" ht="9" customHeight="1"/>
    <row r="110" spans="1:2" ht="15">
      <c r="A110" s="2" t="s">
        <v>61</v>
      </c>
      <c r="B110" s="2" t="s">
        <v>191</v>
      </c>
    </row>
    <row r="111" ht="9" customHeight="1"/>
    <row r="112" spans="2:13" ht="30" customHeight="1">
      <c r="B112" s="86" t="s">
        <v>246</v>
      </c>
      <c r="C112" s="71"/>
      <c r="D112" s="71"/>
      <c r="E112" s="71"/>
      <c r="F112" s="71"/>
      <c r="G112" s="71"/>
      <c r="H112" s="71"/>
      <c r="I112" s="71"/>
      <c r="J112" s="16"/>
      <c r="K112" s="16"/>
      <c r="L112" s="16"/>
      <c r="M112" s="16"/>
    </row>
    <row r="113" spans="2:13" ht="9" customHeight="1">
      <c r="B113" s="8"/>
      <c r="C113" s="8"/>
      <c r="D113" s="8"/>
      <c r="E113" s="8"/>
      <c r="F113" s="8"/>
      <c r="G113" s="8"/>
      <c r="H113" s="8"/>
      <c r="I113" s="8"/>
      <c r="J113" s="8"/>
      <c r="K113" s="8"/>
      <c r="L113" s="8"/>
      <c r="M113" s="8"/>
    </row>
    <row r="114" spans="1:13" ht="15">
      <c r="A114" s="2" t="s">
        <v>98</v>
      </c>
      <c r="B114" s="70" t="s">
        <v>192</v>
      </c>
      <c r="C114" s="70"/>
      <c r="D114" s="70"/>
      <c r="E114" s="70"/>
      <c r="F114" s="70"/>
      <c r="G114" s="70"/>
      <c r="H114" s="70"/>
      <c r="I114" s="70"/>
      <c r="J114" s="45"/>
      <c r="K114" s="45"/>
      <c r="L114" s="45"/>
      <c r="M114" s="45"/>
    </row>
    <row r="115" spans="2:13" ht="9" customHeight="1">
      <c r="B115" s="8"/>
      <c r="C115" s="8"/>
      <c r="D115" s="8"/>
      <c r="E115" s="8"/>
      <c r="F115" s="8"/>
      <c r="G115" s="8"/>
      <c r="H115" s="8"/>
      <c r="I115" s="8"/>
      <c r="J115" s="8"/>
      <c r="K115" s="8"/>
      <c r="L115" s="8"/>
      <c r="M115" s="8"/>
    </row>
    <row r="116" spans="2:13" ht="27">
      <c r="B116" s="8"/>
      <c r="C116" s="8"/>
      <c r="D116" s="8"/>
      <c r="E116" s="8"/>
      <c r="F116" s="8"/>
      <c r="G116" s="8"/>
      <c r="H116" s="8"/>
      <c r="I116" s="28" t="s">
        <v>247</v>
      </c>
      <c r="J116" s="8"/>
      <c r="L116" s="8"/>
      <c r="M116" s="8"/>
    </row>
    <row r="117" spans="2:13" ht="13.5">
      <c r="B117" s="8"/>
      <c r="C117" s="8"/>
      <c r="D117" s="8"/>
      <c r="E117" s="8"/>
      <c r="F117" s="8"/>
      <c r="G117" s="8"/>
      <c r="H117" s="8"/>
      <c r="I117" s="21" t="s">
        <v>235</v>
      </c>
      <c r="J117" s="8"/>
      <c r="L117" s="8"/>
      <c r="M117" s="8"/>
    </row>
    <row r="118" spans="2:13" ht="13.5">
      <c r="B118" s="8"/>
      <c r="C118" s="8"/>
      <c r="D118" s="8"/>
      <c r="E118" s="8"/>
      <c r="F118" s="8"/>
      <c r="G118" s="8"/>
      <c r="H118" s="8"/>
      <c r="I118" s="21" t="s">
        <v>20</v>
      </c>
      <c r="J118" s="8"/>
      <c r="L118" s="8"/>
      <c r="M118" s="8"/>
    </row>
    <row r="119" spans="2:13" ht="9" customHeight="1">
      <c r="B119" s="8"/>
      <c r="C119" s="8"/>
      <c r="D119" s="8"/>
      <c r="E119" s="8"/>
      <c r="F119" s="8"/>
      <c r="G119" s="8"/>
      <c r="H119" s="8"/>
      <c r="I119" s="8"/>
      <c r="J119" s="8"/>
      <c r="L119" s="8"/>
      <c r="M119" s="8"/>
    </row>
    <row r="120" spans="2:13" ht="30" customHeight="1" thickBot="1">
      <c r="B120" s="27" t="s">
        <v>86</v>
      </c>
      <c r="C120" s="71" t="s">
        <v>112</v>
      </c>
      <c r="D120" s="71"/>
      <c r="E120" s="71"/>
      <c r="F120" s="71"/>
      <c r="G120" s="71"/>
      <c r="H120" s="71"/>
      <c r="I120" s="40">
        <v>1347</v>
      </c>
      <c r="J120" s="27"/>
      <c r="L120" s="8"/>
      <c r="M120" s="8"/>
    </row>
    <row r="121" spans="2:13" ht="9" customHeight="1">
      <c r="B121" s="8"/>
      <c r="C121" s="8"/>
      <c r="D121" s="8"/>
      <c r="E121" s="8"/>
      <c r="F121" s="8"/>
      <c r="G121" s="8"/>
      <c r="H121" s="8"/>
      <c r="I121" s="8"/>
      <c r="J121" s="8"/>
      <c r="K121" s="8"/>
      <c r="L121" s="8"/>
      <c r="M121" s="8"/>
    </row>
    <row r="122" spans="2:13" ht="30" customHeight="1" thickBot="1">
      <c r="B122" s="27" t="s">
        <v>87</v>
      </c>
      <c r="C122" s="71" t="s">
        <v>136</v>
      </c>
      <c r="D122" s="71"/>
      <c r="E122" s="71"/>
      <c r="F122" s="71"/>
      <c r="G122" s="71"/>
      <c r="H122" s="71"/>
      <c r="I122" s="40">
        <v>20</v>
      </c>
      <c r="J122" s="27"/>
      <c r="K122" s="29"/>
      <c r="L122" s="8"/>
      <c r="M122" s="8"/>
    </row>
    <row r="123" spans="2:13" ht="9" customHeight="1">
      <c r="B123" s="8"/>
      <c r="C123" s="8"/>
      <c r="D123" s="8"/>
      <c r="E123" s="8"/>
      <c r="F123" s="8"/>
      <c r="G123" s="8"/>
      <c r="H123" s="8"/>
      <c r="I123" s="8"/>
      <c r="J123" s="8"/>
      <c r="K123" s="8"/>
      <c r="L123" s="8"/>
      <c r="M123" s="8"/>
    </row>
    <row r="124" spans="2:13" ht="30" customHeight="1" thickBot="1">
      <c r="B124" s="27" t="s">
        <v>99</v>
      </c>
      <c r="C124" s="71" t="s">
        <v>106</v>
      </c>
      <c r="D124" s="71"/>
      <c r="E124" s="71"/>
      <c r="F124" s="71"/>
      <c r="G124" s="71"/>
      <c r="H124" s="71"/>
      <c r="I124" s="40">
        <v>5</v>
      </c>
      <c r="J124" s="27"/>
      <c r="K124" s="29"/>
      <c r="L124" s="8"/>
      <c r="M124" s="8"/>
    </row>
    <row r="125" spans="2:13" ht="9" customHeight="1">
      <c r="B125" s="8"/>
      <c r="C125" s="8"/>
      <c r="D125" s="8"/>
      <c r="E125" s="8"/>
      <c r="F125" s="8"/>
      <c r="G125" s="8"/>
      <c r="H125" s="8"/>
      <c r="I125" s="8"/>
      <c r="J125" s="8"/>
      <c r="K125" s="8"/>
      <c r="L125" s="8"/>
      <c r="M125" s="8"/>
    </row>
    <row r="126" spans="2:13" ht="30" customHeight="1" thickBot="1">
      <c r="B126" s="27" t="s">
        <v>100</v>
      </c>
      <c r="C126" s="71" t="s">
        <v>212</v>
      </c>
      <c r="D126" s="71"/>
      <c r="E126" s="71"/>
      <c r="F126" s="71"/>
      <c r="G126" s="71"/>
      <c r="H126" s="71"/>
      <c r="I126" s="40">
        <v>588</v>
      </c>
      <c r="J126" s="27"/>
      <c r="K126" s="29"/>
      <c r="L126" s="8"/>
      <c r="M126" s="8"/>
    </row>
    <row r="127" spans="2:13" ht="9" customHeight="1">
      <c r="B127" s="8"/>
      <c r="C127" s="8"/>
      <c r="D127" s="8"/>
      <c r="E127" s="8"/>
      <c r="F127" s="8"/>
      <c r="G127" s="8"/>
      <c r="H127" s="8"/>
      <c r="I127" s="8"/>
      <c r="J127" s="8"/>
      <c r="K127" s="8"/>
      <c r="L127" s="8"/>
      <c r="M127" s="8"/>
    </row>
    <row r="128" spans="2:13" ht="30" customHeight="1" thickBot="1">
      <c r="B128" s="27" t="s">
        <v>101</v>
      </c>
      <c r="C128" s="71" t="s">
        <v>113</v>
      </c>
      <c r="D128" s="71"/>
      <c r="E128" s="71"/>
      <c r="F128" s="71"/>
      <c r="G128" s="71"/>
      <c r="H128" s="71"/>
      <c r="I128" s="40">
        <v>670</v>
      </c>
      <c r="J128" s="27"/>
      <c r="K128" s="29"/>
      <c r="L128" s="8"/>
      <c r="M128" s="8"/>
    </row>
    <row r="129" spans="2:13" ht="9" customHeight="1">
      <c r="B129" s="8"/>
      <c r="C129" s="8"/>
      <c r="D129" s="8"/>
      <c r="E129" s="8"/>
      <c r="F129" s="8"/>
      <c r="G129" s="8"/>
      <c r="H129" s="8"/>
      <c r="I129" s="8"/>
      <c r="J129" s="8"/>
      <c r="K129" s="8"/>
      <c r="L129" s="8"/>
      <c r="M129" s="8"/>
    </row>
    <row r="130" spans="2:13" ht="30" customHeight="1" thickBot="1">
      <c r="B130" s="27" t="s">
        <v>132</v>
      </c>
      <c r="C130" s="71" t="s">
        <v>134</v>
      </c>
      <c r="D130" s="71"/>
      <c r="E130" s="71"/>
      <c r="F130" s="71"/>
      <c r="G130" s="71"/>
      <c r="H130" s="71"/>
      <c r="I130" s="40">
        <v>623</v>
      </c>
      <c r="J130" s="8"/>
      <c r="K130" s="8"/>
      <c r="L130" s="8"/>
      <c r="M130" s="8"/>
    </row>
    <row r="131" spans="2:13" ht="9" customHeight="1">
      <c r="B131" s="8"/>
      <c r="C131" s="8"/>
      <c r="D131" s="8"/>
      <c r="E131" s="8"/>
      <c r="F131" s="8"/>
      <c r="G131" s="8"/>
      <c r="H131" s="8"/>
      <c r="I131" s="8"/>
      <c r="J131" s="8"/>
      <c r="K131" s="8"/>
      <c r="L131" s="8"/>
      <c r="M131" s="8"/>
    </row>
    <row r="132" spans="2:13" ht="30" customHeight="1" thickBot="1">
      <c r="B132" s="27" t="s">
        <v>135</v>
      </c>
      <c r="C132" s="71" t="s">
        <v>216</v>
      </c>
      <c r="D132" s="71"/>
      <c r="E132" s="71"/>
      <c r="F132" s="71"/>
      <c r="G132" s="71"/>
      <c r="H132" s="71"/>
      <c r="I132" s="55">
        <v>37</v>
      </c>
      <c r="J132" s="8"/>
      <c r="K132" s="8"/>
      <c r="L132" s="8"/>
      <c r="M132" s="8"/>
    </row>
    <row r="133" spans="2:13" ht="9" customHeight="1">
      <c r="B133" s="27"/>
      <c r="C133" s="8"/>
      <c r="D133" s="8"/>
      <c r="E133" s="8"/>
      <c r="F133" s="8"/>
      <c r="G133" s="8"/>
      <c r="H133" s="8"/>
      <c r="I133" s="56"/>
      <c r="J133" s="8"/>
      <c r="K133" s="8"/>
      <c r="L133" s="8"/>
      <c r="M133" s="8"/>
    </row>
    <row r="134" spans="2:13" ht="13.5">
      <c r="B134" s="8"/>
      <c r="C134" s="8"/>
      <c r="D134" s="8"/>
      <c r="E134" s="8"/>
      <c r="F134" s="8"/>
      <c r="G134" s="8"/>
      <c r="H134" s="8"/>
      <c r="I134" s="21" t="s">
        <v>102</v>
      </c>
      <c r="J134" s="8"/>
      <c r="L134" s="8"/>
      <c r="M134" s="8"/>
    </row>
    <row r="135" spans="2:13" ht="13.5">
      <c r="B135" s="8"/>
      <c r="C135" s="8"/>
      <c r="D135" s="8"/>
      <c r="E135" s="8"/>
      <c r="F135" s="8"/>
      <c r="G135" s="8"/>
      <c r="H135" s="8"/>
      <c r="I135" s="21" t="s">
        <v>235</v>
      </c>
      <c r="J135" s="8"/>
      <c r="L135" s="8"/>
      <c r="M135" s="8"/>
    </row>
    <row r="136" spans="2:13" ht="13.5">
      <c r="B136" s="8"/>
      <c r="C136" s="8"/>
      <c r="D136" s="8"/>
      <c r="E136" s="8"/>
      <c r="F136" s="8"/>
      <c r="G136" s="8"/>
      <c r="H136" s="8"/>
      <c r="I136" s="21" t="s">
        <v>20</v>
      </c>
      <c r="J136" s="8"/>
      <c r="L136" s="8"/>
      <c r="M136" s="8"/>
    </row>
    <row r="137" spans="2:13" ht="9" customHeight="1">
      <c r="B137" s="8"/>
      <c r="C137" s="8"/>
      <c r="D137" s="8"/>
      <c r="E137" s="8"/>
      <c r="F137" s="8"/>
      <c r="G137" s="8"/>
      <c r="H137" s="8"/>
      <c r="I137" s="8"/>
      <c r="J137" s="8"/>
      <c r="K137" s="21"/>
      <c r="L137" s="8"/>
      <c r="M137" s="8"/>
    </row>
    <row r="138" spans="2:11" s="27" customFormat="1" ht="13.5">
      <c r="B138" s="27" t="s">
        <v>137</v>
      </c>
      <c r="C138" s="27" t="s">
        <v>109</v>
      </c>
      <c r="D138" s="26"/>
      <c r="E138" s="26"/>
      <c r="F138" s="26"/>
      <c r="G138" s="26"/>
      <c r="H138" s="26"/>
      <c r="I138" s="26"/>
      <c r="K138" s="29"/>
    </row>
    <row r="139" spans="3:11" s="27" customFormat="1" ht="9" customHeight="1">
      <c r="C139" s="26"/>
      <c r="D139" s="26"/>
      <c r="E139" s="26"/>
      <c r="F139" s="26"/>
      <c r="G139" s="26"/>
      <c r="H139" s="26"/>
      <c r="I139" s="26"/>
      <c r="K139" s="29"/>
    </row>
    <row r="140" spans="2:11" s="27" customFormat="1" ht="30" customHeight="1" thickBot="1">
      <c r="B140" s="26"/>
      <c r="C140" s="71" t="s">
        <v>111</v>
      </c>
      <c r="D140" s="71"/>
      <c r="E140" s="71"/>
      <c r="F140" s="71"/>
      <c r="G140" s="71"/>
      <c r="H140" s="71"/>
      <c r="I140" s="40">
        <v>224</v>
      </c>
      <c r="K140" s="29"/>
    </row>
    <row r="141" spans="3:11" s="27" customFormat="1" ht="9" customHeight="1">
      <c r="C141" s="26"/>
      <c r="D141" s="26"/>
      <c r="E141" s="26"/>
      <c r="F141" s="26"/>
      <c r="G141" s="26"/>
      <c r="H141" s="26"/>
      <c r="I141" s="26"/>
      <c r="K141" s="29"/>
    </row>
    <row r="142" spans="3:11" s="27" customFormat="1" ht="30" customHeight="1" thickBot="1">
      <c r="C142" s="71" t="s">
        <v>213</v>
      </c>
      <c r="D142" s="71"/>
      <c r="E142" s="71"/>
      <c r="F142" s="71"/>
      <c r="G142" s="71"/>
      <c r="H142" s="71"/>
      <c r="I142" s="40">
        <v>395</v>
      </c>
      <c r="K142" s="29"/>
    </row>
    <row r="143" spans="3:11" s="27" customFormat="1" ht="9" customHeight="1">
      <c r="C143" s="26"/>
      <c r="D143" s="26"/>
      <c r="E143" s="26"/>
      <c r="F143" s="26"/>
      <c r="G143" s="26"/>
      <c r="H143" s="26"/>
      <c r="I143" s="26"/>
      <c r="K143" s="29"/>
    </row>
    <row r="144" spans="3:11" s="27" customFormat="1" ht="30" customHeight="1" thickBot="1">
      <c r="C144" s="71" t="s">
        <v>110</v>
      </c>
      <c r="D144" s="71"/>
      <c r="E144" s="71"/>
      <c r="F144" s="71"/>
      <c r="G144" s="71"/>
      <c r="H144" s="71"/>
      <c r="I144" s="40">
        <v>271</v>
      </c>
      <c r="K144" s="29"/>
    </row>
    <row r="145" spans="3:11" s="27" customFormat="1" ht="9" customHeight="1">
      <c r="C145" s="8"/>
      <c r="D145" s="8"/>
      <c r="E145" s="8"/>
      <c r="F145" s="8"/>
      <c r="G145" s="8"/>
      <c r="H145" s="8"/>
      <c r="I145" s="41"/>
      <c r="K145" s="29"/>
    </row>
    <row r="146" spans="3:11" s="27" customFormat="1" ht="30" customHeight="1" thickBot="1">
      <c r="C146" s="71" t="s">
        <v>264</v>
      </c>
      <c r="D146" s="71"/>
      <c r="E146" s="71"/>
      <c r="F146" s="71"/>
      <c r="G146" s="71"/>
      <c r="H146" s="71"/>
      <c r="I146" s="40">
        <v>42</v>
      </c>
      <c r="K146" s="29"/>
    </row>
    <row r="147" spans="3:11" s="27" customFormat="1" ht="9" customHeight="1">
      <c r="C147" s="8"/>
      <c r="D147" s="8"/>
      <c r="E147" s="8"/>
      <c r="F147" s="8"/>
      <c r="G147" s="8"/>
      <c r="H147" s="8"/>
      <c r="I147" s="41"/>
      <c r="K147" s="29"/>
    </row>
    <row r="148" spans="3:11" s="27" customFormat="1" ht="30" customHeight="1" thickBot="1">
      <c r="C148" s="71" t="s">
        <v>263</v>
      </c>
      <c r="D148" s="71"/>
      <c r="E148" s="71"/>
      <c r="F148" s="71"/>
      <c r="G148" s="71"/>
      <c r="H148" s="71"/>
      <c r="I148" s="40">
        <v>6</v>
      </c>
      <c r="K148" s="29"/>
    </row>
    <row r="149" spans="3:9" s="27" customFormat="1" ht="9" customHeight="1">
      <c r="C149" s="8"/>
      <c r="D149" s="8"/>
      <c r="E149" s="8"/>
      <c r="F149" s="8"/>
      <c r="G149" s="8"/>
      <c r="H149" s="8"/>
      <c r="I149" s="29"/>
    </row>
    <row r="150" spans="1:13" ht="30" customHeight="1">
      <c r="A150" s="17" t="s">
        <v>63</v>
      </c>
      <c r="B150" s="70" t="s">
        <v>193</v>
      </c>
      <c r="C150" s="71"/>
      <c r="D150" s="71"/>
      <c r="E150" s="71"/>
      <c r="F150" s="71"/>
      <c r="G150" s="71"/>
      <c r="H150" s="71"/>
      <c r="I150" s="71"/>
      <c r="J150" s="16"/>
      <c r="K150" s="16"/>
      <c r="L150" s="16"/>
      <c r="M150" s="16"/>
    </row>
    <row r="151" ht="9" customHeight="1"/>
    <row r="152" spans="1:2" ht="15">
      <c r="A152" s="2" t="s">
        <v>64</v>
      </c>
      <c r="B152" s="2" t="s">
        <v>194</v>
      </c>
    </row>
    <row r="153" ht="9" customHeight="1"/>
    <row r="154" spans="2:9" ht="44.25" customHeight="1">
      <c r="B154" s="81" t="s">
        <v>279</v>
      </c>
      <c r="C154" s="81"/>
      <c r="D154" s="81"/>
      <c r="E154" s="81"/>
      <c r="F154" s="81"/>
      <c r="G154" s="81"/>
      <c r="H154" s="81"/>
      <c r="I154" s="81"/>
    </row>
    <row r="155" spans="2:9" ht="9" customHeight="1">
      <c r="B155" s="64"/>
      <c r="C155" s="64"/>
      <c r="D155" s="64"/>
      <c r="E155" s="64"/>
      <c r="F155" s="64"/>
      <c r="G155" s="64"/>
      <c r="H155" s="64"/>
      <c r="I155" s="64"/>
    </row>
    <row r="156" spans="2:10" ht="30" customHeight="1">
      <c r="B156" s="71" t="s">
        <v>265</v>
      </c>
      <c r="C156" s="71"/>
      <c r="D156" s="71"/>
      <c r="E156" s="71"/>
      <c r="F156" s="71"/>
      <c r="G156" s="71"/>
      <c r="H156" s="71"/>
      <c r="I156" s="71"/>
      <c r="J156" s="16"/>
    </row>
    <row r="157" ht="9" customHeight="1"/>
    <row r="158" spans="2:10" ht="30" customHeight="1">
      <c r="B158" s="71" t="s">
        <v>274</v>
      </c>
      <c r="C158" s="71"/>
      <c r="D158" s="71"/>
      <c r="E158" s="71"/>
      <c r="F158" s="71"/>
      <c r="G158" s="71"/>
      <c r="H158" s="71"/>
      <c r="I158" s="71"/>
      <c r="J158" s="16"/>
    </row>
    <row r="159" spans="2:10" ht="9" customHeight="1">
      <c r="B159" s="50"/>
      <c r="C159" s="8"/>
      <c r="D159" s="8"/>
      <c r="E159" s="8"/>
      <c r="F159" s="8"/>
      <c r="G159" s="8"/>
      <c r="H159" s="8"/>
      <c r="I159" s="8"/>
      <c r="J159" s="16"/>
    </row>
    <row r="160" spans="2:9" ht="30" customHeight="1">
      <c r="B160" s="71" t="s">
        <v>271</v>
      </c>
      <c r="C160" s="71"/>
      <c r="D160" s="71"/>
      <c r="E160" s="71"/>
      <c r="F160" s="71"/>
      <c r="G160" s="71"/>
      <c r="H160" s="71"/>
      <c r="I160" s="71"/>
    </row>
    <row r="161" spans="2:9" ht="9" customHeight="1">
      <c r="B161" s="8"/>
      <c r="C161" s="8"/>
      <c r="D161" s="8"/>
      <c r="E161" s="8"/>
      <c r="F161" s="8"/>
      <c r="G161" s="8"/>
      <c r="H161" s="8"/>
      <c r="I161" s="8"/>
    </row>
    <row r="162" spans="2:9" ht="13.5">
      <c r="B162" s="71" t="s">
        <v>266</v>
      </c>
      <c r="C162" s="71"/>
      <c r="D162" s="71"/>
      <c r="E162" s="71"/>
      <c r="F162" s="71"/>
      <c r="G162" s="71"/>
      <c r="H162" s="71"/>
      <c r="I162" s="71"/>
    </row>
    <row r="163" ht="9" customHeight="1"/>
    <row r="164" spans="1:13" ht="30" customHeight="1">
      <c r="A164" s="17" t="s">
        <v>65</v>
      </c>
      <c r="B164" s="77" t="s">
        <v>267</v>
      </c>
      <c r="C164" s="71"/>
      <c r="D164" s="71"/>
      <c r="E164" s="71"/>
      <c r="F164" s="71"/>
      <c r="G164" s="71"/>
      <c r="H164" s="71"/>
      <c r="I164" s="71"/>
      <c r="J164" s="16"/>
      <c r="K164" s="16"/>
      <c r="L164" s="16"/>
      <c r="M164" s="16"/>
    </row>
    <row r="165" ht="9" customHeight="1"/>
    <row r="166" spans="2:13" ht="44.25" customHeight="1">
      <c r="B166" s="71" t="s">
        <v>268</v>
      </c>
      <c r="C166" s="71"/>
      <c r="D166" s="71"/>
      <c r="E166" s="71"/>
      <c r="F166" s="71"/>
      <c r="G166" s="71"/>
      <c r="H166" s="71"/>
      <c r="I166" s="71"/>
      <c r="J166" s="16"/>
      <c r="K166" s="16"/>
      <c r="L166" s="16"/>
      <c r="M166" s="16"/>
    </row>
    <row r="167" spans="2:13" ht="9" customHeight="1">
      <c r="B167" s="8"/>
      <c r="C167" s="8"/>
      <c r="D167" s="8"/>
      <c r="E167" s="8"/>
      <c r="F167" s="8"/>
      <c r="G167" s="8"/>
      <c r="H167" s="8"/>
      <c r="I167" s="8"/>
      <c r="J167" s="16"/>
      <c r="K167" s="16"/>
      <c r="L167" s="16"/>
      <c r="M167" s="16"/>
    </row>
    <row r="168" spans="2:13" ht="55.5" customHeight="1">
      <c r="B168" s="71" t="s">
        <v>275</v>
      </c>
      <c r="C168" s="71"/>
      <c r="D168" s="71"/>
      <c r="E168" s="71"/>
      <c r="F168" s="71"/>
      <c r="G168" s="71"/>
      <c r="H168" s="71"/>
      <c r="I168" s="71"/>
      <c r="J168" s="16"/>
      <c r="K168" s="16"/>
      <c r="L168" s="16"/>
      <c r="M168" s="16"/>
    </row>
    <row r="169" spans="2:13" ht="9" customHeight="1">
      <c r="B169" s="8"/>
      <c r="C169" s="8"/>
      <c r="D169" s="8"/>
      <c r="E169" s="8"/>
      <c r="F169" s="8"/>
      <c r="G169" s="8"/>
      <c r="H169" s="8"/>
      <c r="I169" s="8"/>
      <c r="J169" s="16"/>
      <c r="K169" s="16"/>
      <c r="L169" s="16"/>
      <c r="M169" s="16"/>
    </row>
    <row r="170" spans="2:13" ht="54.75" customHeight="1">
      <c r="B170" s="71" t="s">
        <v>272</v>
      </c>
      <c r="C170" s="71"/>
      <c r="D170" s="71"/>
      <c r="E170" s="71"/>
      <c r="F170" s="71"/>
      <c r="G170" s="71"/>
      <c r="H170" s="71"/>
      <c r="I170" s="71"/>
      <c r="J170" s="16"/>
      <c r="K170" s="16"/>
      <c r="L170" s="16"/>
      <c r="M170" s="16"/>
    </row>
    <row r="171" spans="2:13" ht="9" customHeight="1">
      <c r="B171" s="8"/>
      <c r="C171" s="8"/>
      <c r="D171" s="8"/>
      <c r="E171" s="8"/>
      <c r="F171" s="8"/>
      <c r="G171" s="8"/>
      <c r="H171" s="8"/>
      <c r="I171" s="8"/>
      <c r="J171" s="16"/>
      <c r="K171" s="16"/>
      <c r="L171" s="16"/>
      <c r="M171" s="16"/>
    </row>
    <row r="172" spans="2:13" ht="13.5">
      <c r="B172" s="82" t="s">
        <v>269</v>
      </c>
      <c r="C172" s="82"/>
      <c r="D172" s="82"/>
      <c r="E172" s="82"/>
      <c r="F172" s="82"/>
      <c r="G172" s="82"/>
      <c r="H172" s="82"/>
      <c r="I172" s="82"/>
      <c r="J172" s="16"/>
      <c r="K172" s="16"/>
      <c r="L172" s="16"/>
      <c r="M172" s="16"/>
    </row>
    <row r="173" ht="9" customHeight="1"/>
    <row r="174" spans="1:2" ht="15">
      <c r="A174" s="2" t="s">
        <v>66</v>
      </c>
      <c r="B174" s="2" t="s">
        <v>195</v>
      </c>
    </row>
    <row r="175" ht="9" customHeight="1"/>
    <row r="176" spans="2:13" ht="54.75" customHeight="1">
      <c r="B176" s="71" t="s">
        <v>270</v>
      </c>
      <c r="C176" s="71"/>
      <c r="D176" s="71"/>
      <c r="E176" s="71"/>
      <c r="F176" s="71"/>
      <c r="G176" s="71"/>
      <c r="H176" s="71"/>
      <c r="I176" s="71"/>
      <c r="J176" s="16"/>
      <c r="K176" s="16"/>
      <c r="L176" s="16"/>
      <c r="M176" s="16"/>
    </row>
    <row r="177" ht="9" customHeight="1"/>
    <row r="178" spans="1:13" ht="15">
      <c r="A178" s="17" t="s">
        <v>67</v>
      </c>
      <c r="B178" s="77" t="s">
        <v>196</v>
      </c>
      <c r="C178" s="71"/>
      <c r="D178" s="71"/>
      <c r="E178" s="71"/>
      <c r="F178" s="71"/>
      <c r="G178" s="71"/>
      <c r="H178" s="71"/>
      <c r="I178" s="71"/>
      <c r="J178" s="16"/>
      <c r="K178" s="16"/>
      <c r="L178" s="16"/>
      <c r="M178" s="16"/>
    </row>
    <row r="179" ht="9" customHeight="1"/>
    <row r="180" spans="2:13" ht="13.5" customHeight="1">
      <c r="B180" s="71" t="s">
        <v>68</v>
      </c>
      <c r="C180" s="71"/>
      <c r="D180" s="71"/>
      <c r="E180" s="71"/>
      <c r="F180" s="71"/>
      <c r="G180" s="71"/>
      <c r="H180" s="71"/>
      <c r="I180" s="71"/>
      <c r="J180" s="16"/>
      <c r="K180" s="16"/>
      <c r="L180" s="16"/>
      <c r="M180" s="16"/>
    </row>
    <row r="181" ht="9" customHeight="1"/>
    <row r="182" spans="1:2" ht="15">
      <c r="A182" s="2" t="s">
        <v>69</v>
      </c>
      <c r="B182" s="2" t="s">
        <v>197</v>
      </c>
    </row>
    <row r="183" ht="9" customHeight="1"/>
    <row r="184" spans="8:9" ht="13.5">
      <c r="H184" s="19" t="s">
        <v>217</v>
      </c>
      <c r="I184" s="19" t="s">
        <v>248</v>
      </c>
    </row>
    <row r="185" spans="8:9" ht="13.5">
      <c r="H185" s="19" t="s">
        <v>142</v>
      </c>
      <c r="I185" s="19" t="s">
        <v>177</v>
      </c>
    </row>
    <row r="186" spans="8:9" ht="13.5">
      <c r="H186" s="19" t="s">
        <v>71</v>
      </c>
      <c r="I186" s="19" t="s">
        <v>71</v>
      </c>
    </row>
    <row r="187" spans="8:9" ht="13.5">
      <c r="H187" s="19" t="s">
        <v>235</v>
      </c>
      <c r="I187" s="19" t="s">
        <v>235</v>
      </c>
    </row>
    <row r="188" spans="8:9" ht="13.5">
      <c r="H188" s="20" t="s">
        <v>20</v>
      </c>
      <c r="I188" s="20" t="s">
        <v>20</v>
      </c>
    </row>
    <row r="189" spans="2:9" ht="13.5">
      <c r="B189" t="s">
        <v>70</v>
      </c>
      <c r="H189" s="14">
        <v>4008</v>
      </c>
      <c r="I189" s="14">
        <v>4008</v>
      </c>
    </row>
    <row r="190" spans="2:9" ht="13.5">
      <c r="B190" t="s">
        <v>138</v>
      </c>
      <c r="H190" s="67">
        <v>0</v>
      </c>
      <c r="I190" s="67">
        <v>0</v>
      </c>
    </row>
    <row r="191" spans="8:9" ht="13.5">
      <c r="H191" s="14">
        <f>SUM(H189:H190)</f>
        <v>4008</v>
      </c>
      <c r="I191" s="14">
        <f>SUM(I189:I190)</f>
        <v>4008</v>
      </c>
    </row>
    <row r="192" spans="2:9" ht="13.5">
      <c r="B192" t="s">
        <v>12</v>
      </c>
      <c r="H192" s="46">
        <v>-9</v>
      </c>
      <c r="I192" s="46">
        <v>-9</v>
      </c>
    </row>
    <row r="193" spans="2:9" ht="13.5">
      <c r="B193" t="s">
        <v>133</v>
      </c>
      <c r="H193" s="25">
        <v>208</v>
      </c>
      <c r="I193" s="25">
        <v>208</v>
      </c>
    </row>
    <row r="194" spans="8:9" ht="14.25" thickBot="1">
      <c r="H194" s="35">
        <f>SUM(H191:H193)</f>
        <v>4207</v>
      </c>
      <c r="I194" s="35">
        <f>SUM(I191:I193)</f>
        <v>4207</v>
      </c>
    </row>
    <row r="195" ht="9" customHeight="1"/>
    <row r="196" spans="2:13" ht="30" customHeight="1">
      <c r="B196" s="71" t="s">
        <v>280</v>
      </c>
      <c r="C196" s="71"/>
      <c r="D196" s="71"/>
      <c r="E196" s="71"/>
      <c r="F196" s="71"/>
      <c r="G196" s="71"/>
      <c r="H196" s="71"/>
      <c r="I196" s="71"/>
      <c r="J196" s="16"/>
      <c r="K196" s="16"/>
      <c r="L196" s="16"/>
      <c r="M196" s="16"/>
    </row>
    <row r="197" spans="2:13" ht="9" customHeight="1">
      <c r="B197" s="8"/>
      <c r="C197" s="8"/>
      <c r="D197" s="8"/>
      <c r="E197" s="8"/>
      <c r="F197" s="8"/>
      <c r="G197" s="8"/>
      <c r="H197" s="8"/>
      <c r="I197" s="8"/>
      <c r="J197" s="16"/>
      <c r="K197" s="16"/>
      <c r="L197" s="16"/>
      <c r="M197" s="16"/>
    </row>
    <row r="198" spans="1:2" ht="15">
      <c r="A198" s="2" t="s">
        <v>72</v>
      </c>
      <c r="B198" s="2" t="s">
        <v>214</v>
      </c>
    </row>
    <row r="199" ht="9" customHeight="1"/>
    <row r="200" spans="2:13" ht="30" customHeight="1">
      <c r="B200" s="71" t="s">
        <v>249</v>
      </c>
      <c r="C200" s="71"/>
      <c r="D200" s="71"/>
      <c r="E200" s="71"/>
      <c r="F200" s="71"/>
      <c r="G200" s="71"/>
      <c r="H200" s="71"/>
      <c r="I200" s="71"/>
      <c r="J200" s="16"/>
      <c r="K200" s="16"/>
      <c r="L200" s="16"/>
      <c r="M200" s="16"/>
    </row>
    <row r="201" ht="9" customHeight="1"/>
    <row r="202" spans="1:2" ht="15">
      <c r="A202" s="2" t="s">
        <v>73</v>
      </c>
      <c r="B202" s="2" t="s">
        <v>198</v>
      </c>
    </row>
    <row r="203" ht="9" customHeight="1"/>
    <row r="204" spans="2:3" ht="13.5">
      <c r="B204" t="s">
        <v>52</v>
      </c>
      <c r="C204" t="s">
        <v>74</v>
      </c>
    </row>
    <row r="205" spans="8:9" ht="13.5">
      <c r="H205" s="19" t="s">
        <v>250</v>
      </c>
      <c r="I205" s="19" t="s">
        <v>248</v>
      </c>
    </row>
    <row r="206" spans="8:9" ht="13.5">
      <c r="H206" s="19" t="s">
        <v>142</v>
      </c>
      <c r="I206" s="19" t="s">
        <v>177</v>
      </c>
    </row>
    <row r="207" spans="8:9" ht="13.5">
      <c r="H207" s="19" t="s">
        <v>71</v>
      </c>
      <c r="I207" s="19" t="s">
        <v>71</v>
      </c>
    </row>
    <row r="208" spans="8:9" ht="13.5">
      <c r="H208" s="19" t="s">
        <v>235</v>
      </c>
      <c r="I208" s="19" t="s">
        <v>235</v>
      </c>
    </row>
    <row r="209" spans="8:9" ht="13.5">
      <c r="H209" s="20" t="s">
        <v>20</v>
      </c>
      <c r="I209" s="20" t="s">
        <v>20</v>
      </c>
    </row>
    <row r="210" spans="3:9" ht="14.25" thickBot="1">
      <c r="C210" t="s">
        <v>75</v>
      </c>
      <c r="H210" s="15">
        <v>3484</v>
      </c>
      <c r="I210" s="15">
        <v>3484</v>
      </c>
    </row>
    <row r="211" ht="9" customHeight="1"/>
    <row r="212" spans="3:9" ht="14.25" thickBot="1">
      <c r="C212" t="s">
        <v>76</v>
      </c>
      <c r="H212" s="47">
        <v>256</v>
      </c>
      <c r="I212" s="47">
        <v>256</v>
      </c>
    </row>
    <row r="213" ht="9" customHeight="1"/>
    <row r="214" spans="3:9" ht="14.25" thickBot="1">
      <c r="C214" t="s">
        <v>121</v>
      </c>
      <c r="H214" s="47">
        <v>75</v>
      </c>
      <c r="I214" s="47">
        <v>75</v>
      </c>
    </row>
    <row r="215" spans="9:11" ht="9" customHeight="1">
      <c r="I215" s="41"/>
      <c r="K215" s="41"/>
    </row>
    <row r="216" spans="2:3" ht="13.5">
      <c r="B216" t="s">
        <v>55</v>
      </c>
      <c r="C216" t="s">
        <v>251</v>
      </c>
    </row>
    <row r="217" ht="9" customHeight="1"/>
    <row r="218" ht="13.5">
      <c r="I218" s="20" t="s">
        <v>20</v>
      </c>
    </row>
    <row r="219" spans="3:9" ht="14.25" thickBot="1">
      <c r="C219" t="s">
        <v>77</v>
      </c>
      <c r="I219" s="15">
        <v>17347</v>
      </c>
    </row>
    <row r="220" ht="9" customHeight="1"/>
    <row r="221" spans="3:9" ht="14.25" thickBot="1">
      <c r="C221" t="s">
        <v>78</v>
      </c>
      <c r="I221" s="15">
        <v>17347</v>
      </c>
    </row>
    <row r="222" ht="9" customHeight="1"/>
    <row r="223" spans="3:9" ht="14.25" thickBot="1">
      <c r="C223" t="s">
        <v>79</v>
      </c>
      <c r="I223" s="15">
        <v>20377</v>
      </c>
    </row>
    <row r="224" ht="9" customHeight="1"/>
    <row r="225" spans="1:2" ht="15">
      <c r="A225" s="2" t="s">
        <v>80</v>
      </c>
      <c r="B225" s="2" t="s">
        <v>199</v>
      </c>
    </row>
    <row r="226" ht="9" customHeight="1"/>
    <row r="227" spans="2:13" ht="30" customHeight="1">
      <c r="B227" s="71" t="s">
        <v>96</v>
      </c>
      <c r="C227" s="71"/>
      <c r="D227" s="71"/>
      <c r="E227" s="71"/>
      <c r="F227" s="71"/>
      <c r="G227" s="71"/>
      <c r="H227" s="71"/>
      <c r="I227" s="71"/>
      <c r="J227" s="16"/>
      <c r="K227" s="16"/>
      <c r="L227" s="16"/>
      <c r="M227" s="16"/>
    </row>
    <row r="228" ht="9" customHeight="1"/>
    <row r="229" spans="1:2" ht="15">
      <c r="A229" s="2" t="s">
        <v>81</v>
      </c>
      <c r="B229" s="2" t="s">
        <v>200</v>
      </c>
    </row>
    <row r="230" ht="9" customHeight="1"/>
    <row r="231" spans="2:13" ht="13.5" customHeight="1">
      <c r="B231" s="71" t="s">
        <v>252</v>
      </c>
      <c r="C231" s="71"/>
      <c r="D231" s="71"/>
      <c r="E231" s="71"/>
      <c r="F231" s="71"/>
      <c r="G231" s="71"/>
      <c r="H231" s="71"/>
      <c r="I231" s="71"/>
      <c r="J231" s="16"/>
      <c r="K231" s="16"/>
      <c r="L231" s="16"/>
      <c r="M231" s="16"/>
    </row>
    <row r="232" ht="9" customHeight="1"/>
    <row r="233" spans="1:2" ht="15">
      <c r="A233" s="2" t="s">
        <v>82</v>
      </c>
      <c r="B233" s="2" t="s">
        <v>201</v>
      </c>
    </row>
    <row r="234" ht="9" customHeight="1"/>
    <row r="235" spans="2:13" ht="13.5" customHeight="1">
      <c r="B235" s="71" t="s">
        <v>83</v>
      </c>
      <c r="C235" s="71"/>
      <c r="D235" s="71"/>
      <c r="E235" s="71"/>
      <c r="F235" s="71"/>
      <c r="G235" s="71"/>
      <c r="H235" s="71"/>
      <c r="I235" s="71"/>
      <c r="J235" s="16"/>
      <c r="K235" s="16"/>
      <c r="L235" s="16"/>
      <c r="M235" s="16"/>
    </row>
    <row r="236" ht="9" customHeight="1"/>
    <row r="237" spans="1:2" ht="15">
      <c r="A237" s="2" t="s">
        <v>84</v>
      </c>
      <c r="B237" s="2" t="s">
        <v>202</v>
      </c>
    </row>
    <row r="238" ht="9" customHeight="1"/>
    <row r="239" spans="2:9" ht="13.5">
      <c r="B239" s="71" t="s">
        <v>253</v>
      </c>
      <c r="C239" s="71"/>
      <c r="D239" s="71"/>
      <c r="E239" s="71"/>
      <c r="F239" s="71"/>
      <c r="G239" s="71"/>
      <c r="H239" s="71"/>
      <c r="I239" s="71"/>
    </row>
    <row r="240" ht="9" customHeight="1"/>
    <row r="241" spans="1:2" ht="15">
      <c r="A241" s="2" t="s">
        <v>85</v>
      </c>
      <c r="B241" s="2" t="s">
        <v>203</v>
      </c>
    </row>
    <row r="242" spans="1:2" ht="9" customHeight="1">
      <c r="A242" s="2"/>
      <c r="B242" s="2"/>
    </row>
    <row r="243" spans="1:13" ht="30" customHeight="1">
      <c r="A243" s="2"/>
      <c r="B243" s="50" t="s">
        <v>52</v>
      </c>
      <c r="C243" s="71" t="s">
        <v>254</v>
      </c>
      <c r="D243" s="71"/>
      <c r="E243" s="71"/>
      <c r="F243" s="71"/>
      <c r="G243" s="71"/>
      <c r="H243" s="71"/>
      <c r="I243" s="71"/>
      <c r="J243" s="16"/>
      <c r="K243" s="16"/>
      <c r="L243" s="16"/>
      <c r="M243" s="16"/>
    </row>
    <row r="244" spans="1:13" ht="9" customHeight="1">
      <c r="A244" s="2"/>
      <c r="B244" s="50"/>
      <c r="C244" s="8"/>
      <c r="D244" s="8"/>
      <c r="E244" s="8"/>
      <c r="F244" s="8"/>
      <c r="G244" s="8"/>
      <c r="H244" s="8"/>
      <c r="I244" s="8"/>
      <c r="J244" s="16"/>
      <c r="K244" s="16"/>
      <c r="L244" s="16"/>
      <c r="M244" s="16"/>
    </row>
    <row r="245" spans="2:9" ht="13.5">
      <c r="B245" t="s">
        <v>55</v>
      </c>
      <c r="C245" s="80" t="s">
        <v>215</v>
      </c>
      <c r="D245" s="80"/>
      <c r="E245" s="80"/>
      <c r="F245" s="80"/>
      <c r="G245" s="80"/>
      <c r="H245" s="80"/>
      <c r="I245" s="80"/>
    </row>
    <row r="246" ht="9" customHeight="1"/>
    <row r="247" spans="4:9" ht="13.5">
      <c r="D247" s="51" t="s">
        <v>123</v>
      </c>
      <c r="E247" s="43"/>
      <c r="F247" s="43"/>
      <c r="G247" s="52" t="s">
        <v>124</v>
      </c>
      <c r="H247" s="5" t="s">
        <v>125</v>
      </c>
      <c r="I247" s="5" t="s">
        <v>126</v>
      </c>
    </row>
    <row r="248" spans="4:9" ht="13.5">
      <c r="D248" s="44"/>
      <c r="E248" s="44"/>
      <c r="F248" s="44"/>
      <c r="G248" s="48" t="s">
        <v>139</v>
      </c>
      <c r="H248" s="48" t="s">
        <v>139</v>
      </c>
      <c r="I248" s="48" t="s">
        <v>139</v>
      </c>
    </row>
    <row r="249" spans="4:9" ht="13.5">
      <c r="D249" s="44" t="s">
        <v>127</v>
      </c>
      <c r="E249" s="44"/>
      <c r="F249" s="44"/>
      <c r="G249" s="58">
        <v>13</v>
      </c>
      <c r="H249" s="42" t="s">
        <v>128</v>
      </c>
      <c r="I249" s="58">
        <v>13</v>
      </c>
    </row>
    <row r="250" spans="4:9" ht="9" customHeight="1">
      <c r="D250" s="44"/>
      <c r="E250" s="44"/>
      <c r="F250" s="44"/>
      <c r="G250" s="24"/>
      <c r="H250" s="42"/>
      <c r="I250" s="24"/>
    </row>
    <row r="251" spans="4:9" ht="13.5">
      <c r="D251" s="44" t="s">
        <v>129</v>
      </c>
      <c r="E251" s="44"/>
      <c r="F251" s="44"/>
      <c r="G251" s="58">
        <v>18</v>
      </c>
      <c r="H251" s="42">
        <v>28</v>
      </c>
      <c r="I251" s="58">
        <v>12.96</v>
      </c>
    </row>
    <row r="252" spans="7:9" ht="9" customHeight="1">
      <c r="G252" s="24"/>
      <c r="H252" s="42"/>
      <c r="I252" s="24"/>
    </row>
    <row r="253" spans="7:9" ht="14.25" thickBot="1">
      <c r="G253" s="65">
        <v>31</v>
      </c>
      <c r="H253" s="42"/>
      <c r="I253" s="65">
        <v>25.96</v>
      </c>
    </row>
    <row r="254" ht="9" customHeight="1"/>
    <row r="255" spans="1:2" ht="15">
      <c r="A255" s="2" t="s">
        <v>88</v>
      </c>
      <c r="B255" s="2" t="s">
        <v>204</v>
      </c>
    </row>
    <row r="256" ht="9" customHeight="1"/>
    <row r="257" ht="13.5">
      <c r="B257" t="s">
        <v>97</v>
      </c>
    </row>
    <row r="258" ht="9" customHeight="1"/>
    <row r="259" spans="6:9" ht="13.5">
      <c r="F259" s="83" t="s">
        <v>255</v>
      </c>
      <c r="G259" s="84"/>
      <c r="H259" s="79" t="s">
        <v>247</v>
      </c>
      <c r="I259" s="79"/>
    </row>
    <row r="260" spans="6:9" ht="13.5">
      <c r="F260" s="53" t="s">
        <v>235</v>
      </c>
      <c r="G260" s="54" t="s">
        <v>237</v>
      </c>
      <c r="H260" s="53" t="s">
        <v>235</v>
      </c>
      <c r="I260" s="54" t="s">
        <v>237</v>
      </c>
    </row>
    <row r="261" spans="2:9" ht="13.5">
      <c r="B261" t="s">
        <v>52</v>
      </c>
      <c r="C261" t="s">
        <v>89</v>
      </c>
      <c r="F261" s="22"/>
      <c r="G261" s="22"/>
      <c r="H261" s="22"/>
      <c r="I261" s="22"/>
    </row>
    <row r="262" spans="6:9" ht="9" customHeight="1">
      <c r="F262" s="22"/>
      <c r="G262" s="22"/>
      <c r="H262" s="22"/>
      <c r="I262" s="22"/>
    </row>
    <row r="263" spans="3:10" ht="14.25" thickBot="1">
      <c r="C263" t="s">
        <v>90</v>
      </c>
      <c r="F263" s="15">
        <v>10872</v>
      </c>
      <c r="G263" s="15">
        <v>11097</v>
      </c>
      <c r="H263" s="15">
        <v>10872</v>
      </c>
      <c r="I263" s="15">
        <v>11097</v>
      </c>
      <c r="J263" s="14"/>
    </row>
    <row r="264" spans="6:10" ht="9" customHeight="1">
      <c r="F264" s="14"/>
      <c r="G264" s="14"/>
      <c r="H264" s="14"/>
      <c r="I264" s="14"/>
      <c r="J264" s="14"/>
    </row>
    <row r="265" spans="3:10" ht="30" customHeight="1" thickBot="1">
      <c r="C265" s="71" t="s">
        <v>91</v>
      </c>
      <c r="D265" s="71"/>
      <c r="E265" s="71"/>
      <c r="F265" s="15">
        <v>90096</v>
      </c>
      <c r="G265" s="23">
        <v>89252</v>
      </c>
      <c r="H265" s="15">
        <v>90096</v>
      </c>
      <c r="I265" s="23">
        <v>89252</v>
      </c>
      <c r="J265" s="14"/>
    </row>
    <row r="266" spans="6:10" ht="9" customHeight="1">
      <c r="F266" s="14"/>
      <c r="G266" s="14"/>
      <c r="H266" s="14"/>
      <c r="I266" s="14"/>
      <c r="J266" s="14"/>
    </row>
    <row r="267" spans="3:10" ht="14.25" thickBot="1">
      <c r="C267" t="s">
        <v>92</v>
      </c>
      <c r="F267" s="36">
        <f>+F263/F265*100</f>
        <v>12.067128396377198</v>
      </c>
      <c r="G267" s="36">
        <f>+G263/G265*100</f>
        <v>12.433334827230762</v>
      </c>
      <c r="H267" s="36">
        <f>+H263/H265*100</f>
        <v>12.067128396377198</v>
      </c>
      <c r="I267" s="36">
        <f>+I263/I265*100</f>
        <v>12.433334827230762</v>
      </c>
      <c r="J267" s="14"/>
    </row>
    <row r="268" spans="6:10" ht="9" customHeight="1">
      <c r="F268" s="14"/>
      <c r="G268" s="14"/>
      <c r="H268" s="14"/>
      <c r="I268" s="14"/>
      <c r="J268" s="14"/>
    </row>
    <row r="269" spans="2:10" ht="13.5">
      <c r="B269" t="s">
        <v>55</v>
      </c>
      <c r="C269" t="s">
        <v>93</v>
      </c>
      <c r="F269" s="14"/>
      <c r="G269" s="14"/>
      <c r="H269" s="14"/>
      <c r="I269" s="14"/>
      <c r="J269" s="14"/>
    </row>
    <row r="270" spans="6:10" ht="9" customHeight="1">
      <c r="F270" s="14"/>
      <c r="G270" s="14"/>
      <c r="H270" s="14"/>
      <c r="I270" s="14"/>
      <c r="J270" s="14"/>
    </row>
    <row r="271" spans="3:10" ht="14.25" thickBot="1">
      <c r="C271" t="s">
        <v>90</v>
      </c>
      <c r="F271" s="15">
        <f>+F263</f>
        <v>10872</v>
      </c>
      <c r="G271" s="15">
        <f>+G263</f>
        <v>11097</v>
      </c>
      <c r="H271" s="15">
        <f>+H263</f>
        <v>10872</v>
      </c>
      <c r="I271" s="15">
        <f>+I263</f>
        <v>11097</v>
      </c>
      <c r="J271" s="14"/>
    </row>
    <row r="272" spans="6:10" ht="9" customHeight="1">
      <c r="F272" s="14"/>
      <c r="G272" s="14"/>
      <c r="H272" s="14"/>
      <c r="I272" s="14"/>
      <c r="J272" s="14"/>
    </row>
    <row r="273" spans="3:10" ht="30" customHeight="1">
      <c r="C273" s="71" t="s">
        <v>91</v>
      </c>
      <c r="D273" s="71"/>
      <c r="E273" s="71"/>
      <c r="F273" s="24">
        <f>+F265</f>
        <v>90096</v>
      </c>
      <c r="G273" s="24">
        <f>+G265</f>
        <v>89252</v>
      </c>
      <c r="H273" s="24">
        <f>+H265</f>
        <v>90096</v>
      </c>
      <c r="I273" s="24">
        <f>+I265</f>
        <v>89252</v>
      </c>
      <c r="J273" s="24"/>
    </row>
    <row r="274" spans="6:10" ht="9" customHeight="1">
      <c r="F274" s="14"/>
      <c r="G274" s="14"/>
      <c r="H274" s="14"/>
      <c r="I274" s="14"/>
      <c r="J274" s="14"/>
    </row>
    <row r="275" spans="3:10" ht="13.5">
      <c r="C275" s="71" t="s">
        <v>178</v>
      </c>
      <c r="D275" s="71"/>
      <c r="E275" s="71"/>
      <c r="F275" s="14">
        <v>384</v>
      </c>
      <c r="G275" s="6">
        <v>652</v>
      </c>
      <c r="H275" s="14">
        <v>384</v>
      </c>
      <c r="I275" s="6">
        <v>652</v>
      </c>
      <c r="J275" s="14"/>
    </row>
    <row r="276" spans="6:10" ht="14.25" thickBot="1">
      <c r="F276" s="35">
        <f>SUM(F273:F275)</f>
        <v>90480</v>
      </c>
      <c r="G276" s="35">
        <f>SUM(G273:G275)</f>
        <v>89904</v>
      </c>
      <c r="H276" s="35">
        <f>SUM(H273:H275)</f>
        <v>90480</v>
      </c>
      <c r="I276" s="35">
        <f>SUM(I273:I275)</f>
        <v>89904</v>
      </c>
      <c r="J276" s="14"/>
    </row>
    <row r="277" spans="6:10" ht="9" customHeight="1">
      <c r="F277" s="14"/>
      <c r="G277" s="14"/>
      <c r="H277" s="14"/>
      <c r="I277" s="14"/>
      <c r="J277" s="14"/>
    </row>
    <row r="278" spans="3:10" ht="14.25" thickBot="1">
      <c r="C278" t="s">
        <v>94</v>
      </c>
      <c r="F278" s="36">
        <f>+F271/F276*100</f>
        <v>12.015915119363395</v>
      </c>
      <c r="G278" s="36">
        <f>+G271/G276*100</f>
        <v>12.343166043780032</v>
      </c>
      <c r="H278" s="36">
        <f>+H271/H276*100</f>
        <v>12.015915119363395</v>
      </c>
      <c r="I278" s="36">
        <f>+I271/I276*100</f>
        <v>12.343166043780032</v>
      </c>
      <c r="J278" s="14"/>
    </row>
    <row r="279" spans="8:12" ht="13.5">
      <c r="H279" s="14"/>
      <c r="I279" s="14"/>
      <c r="J279" s="14"/>
      <c r="K279" s="14"/>
      <c r="L279" s="14"/>
    </row>
    <row r="280" ht="13.5">
      <c r="K280" s="68"/>
    </row>
    <row r="281" spans="2:11" ht="13.5">
      <c r="B281" t="s">
        <v>103</v>
      </c>
      <c r="K281" s="68"/>
    </row>
    <row r="286" ht="13.5">
      <c r="B286" t="s">
        <v>104</v>
      </c>
    </row>
    <row r="287" ht="13.5">
      <c r="B287" t="s">
        <v>105</v>
      </c>
    </row>
    <row r="288" ht="13.5">
      <c r="B288" s="30" t="s">
        <v>256</v>
      </c>
    </row>
  </sheetData>
  <mergeCells count="79">
    <mergeCell ref="F37:G37"/>
    <mergeCell ref="B78:I78"/>
    <mergeCell ref="B60:I60"/>
    <mergeCell ref="B64:I64"/>
    <mergeCell ref="B56:I56"/>
    <mergeCell ref="C104:I104"/>
    <mergeCell ref="C122:H122"/>
    <mergeCell ref="B114:I114"/>
    <mergeCell ref="B82:I82"/>
    <mergeCell ref="C130:H130"/>
    <mergeCell ref="B112:I112"/>
    <mergeCell ref="C120:H120"/>
    <mergeCell ref="C126:H126"/>
    <mergeCell ref="B166:I166"/>
    <mergeCell ref="B150:I150"/>
    <mergeCell ref="B160:I160"/>
    <mergeCell ref="C142:H142"/>
    <mergeCell ref="B158:I158"/>
    <mergeCell ref="C148:H148"/>
    <mergeCell ref="B162:I162"/>
    <mergeCell ref="C144:H144"/>
    <mergeCell ref="C140:H140"/>
    <mergeCell ref="C128:H128"/>
    <mergeCell ref="C132:H132"/>
    <mergeCell ref="B58:I58"/>
    <mergeCell ref="B62:I62"/>
    <mergeCell ref="B86:I86"/>
    <mergeCell ref="B88:I88"/>
    <mergeCell ref="B92:I92"/>
    <mergeCell ref="B108:I108"/>
    <mergeCell ref="C124:H124"/>
    <mergeCell ref="B33:E33"/>
    <mergeCell ref="B34:E34"/>
    <mergeCell ref="B52:E52"/>
    <mergeCell ref="B43:E43"/>
    <mergeCell ref="B47:E47"/>
    <mergeCell ref="B49:E49"/>
    <mergeCell ref="B51:E51"/>
    <mergeCell ref="B46:E46"/>
    <mergeCell ref="B41:E41"/>
    <mergeCell ref="C243:I243"/>
    <mergeCell ref="B10:I10"/>
    <mergeCell ref="B235:I235"/>
    <mergeCell ref="B26:I26"/>
    <mergeCell ref="B14:I14"/>
    <mergeCell ref="B18:I18"/>
    <mergeCell ref="B22:I22"/>
    <mergeCell ref="B16:I16"/>
    <mergeCell ref="B20:I20"/>
    <mergeCell ref="B24:I24"/>
    <mergeCell ref="C275:E275"/>
    <mergeCell ref="C265:E265"/>
    <mergeCell ref="F259:G259"/>
    <mergeCell ref="H259:I259"/>
    <mergeCell ref="C273:E273"/>
    <mergeCell ref="B172:I172"/>
    <mergeCell ref="B227:I227"/>
    <mergeCell ref="B180:I180"/>
    <mergeCell ref="B176:I176"/>
    <mergeCell ref="B231:I231"/>
    <mergeCell ref="C245:I245"/>
    <mergeCell ref="B239:I239"/>
    <mergeCell ref="B154:I154"/>
    <mergeCell ref="B196:I196"/>
    <mergeCell ref="B200:I200"/>
    <mergeCell ref="B178:I178"/>
    <mergeCell ref="B156:I156"/>
    <mergeCell ref="B170:I170"/>
    <mergeCell ref="B168:I168"/>
    <mergeCell ref="B6:I6"/>
    <mergeCell ref="B164:I164"/>
    <mergeCell ref="B54:I54"/>
    <mergeCell ref="B28:E28"/>
    <mergeCell ref="B12:I12"/>
    <mergeCell ref="H37:I37"/>
    <mergeCell ref="B40:E40"/>
    <mergeCell ref="B42:E42"/>
    <mergeCell ref="B8:I8"/>
    <mergeCell ref="C146:H146"/>
  </mergeCells>
  <printOptions/>
  <pageMargins left="0.984251968503937" right="0.1968503937007874" top="0.3937007874015748" bottom="0.2362204724409449" header="0" footer="0"/>
  <pageSetup firstPageNumber="5" useFirstPageNumber="1" horizontalDpi="1200" verticalDpi="1200" orientation="portrait" paperSize="9" scale="93" r:id="rId1"/>
  <headerFooter alignWithMargins="0">
    <oddFooter>&amp;C&amp;P</oddFooter>
  </headerFooter>
  <rowBreaks count="5" manualBreakCount="5">
    <brk id="53" max="8" man="1"/>
    <brk id="105" max="8" man="1"/>
    <brk id="149" max="8" man="1"/>
    <brk id="181" max="8" man="1"/>
    <brk id="240" max="8" man="1"/>
  </rowBreaks>
  <colBreaks count="1" manualBreakCount="1">
    <brk id="9" min="5" max="3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2005-01-28T11:03:01Z</cp:lastPrinted>
  <dcterms:created xsi:type="dcterms:W3CDTF">2002-11-19T02:50:17Z</dcterms:created>
  <dcterms:modified xsi:type="dcterms:W3CDTF">2005-01-28T11:18:41Z</dcterms:modified>
  <cp:category/>
  <cp:version/>
  <cp:contentType/>
  <cp:contentStatus/>
</cp:coreProperties>
</file>